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вета\Desktop\рішення про бюдет 2022 рік\"/>
    </mc:Choice>
  </mc:AlternateContent>
  <bookViews>
    <workbookView xWindow="0" yWindow="0" windowWidth="28800" windowHeight="120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30" i="1"/>
  <c r="H43" i="1"/>
  <c r="J30" i="1" l="1"/>
  <c r="I30" i="1"/>
  <c r="I11" i="1"/>
  <c r="G34" i="1"/>
  <c r="G49" i="1"/>
  <c r="G48" i="1"/>
  <c r="G47" i="1"/>
  <c r="G46" i="1"/>
  <c r="G45" i="1"/>
  <c r="G44" i="1"/>
  <c r="J43" i="1"/>
  <c r="I43" i="1"/>
  <c r="G42" i="1"/>
  <c r="G41" i="1"/>
  <c r="G40" i="1"/>
  <c r="G39" i="1"/>
  <c r="G38" i="1"/>
  <c r="G37" i="1"/>
  <c r="G36" i="1"/>
  <c r="G35" i="1"/>
  <c r="G33" i="1"/>
  <c r="G32" i="1"/>
  <c r="G31" i="1"/>
  <c r="G30" i="1" s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J11" i="1"/>
  <c r="G43" i="1" l="1"/>
  <c r="G11" i="1"/>
  <c r="H50" i="1"/>
  <c r="J50" i="1"/>
  <c r="I50" i="1"/>
  <c r="G50" i="1" l="1"/>
</calcChain>
</file>

<file path=xl/sharedStrings.xml><?xml version="1.0" encoding="utf-8"?>
<sst xmlns="http://schemas.openxmlformats.org/spreadsheetml/2006/main" count="257" uniqueCount="179">
  <si>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</si>
  <si>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</si>
  <si>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</si>
  <si>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</si>
  <si>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</si>
  <si>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</si>
  <si>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</si>
  <si>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</si>
  <si>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</si>
  <si>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</si>
  <si>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</si>
  <si>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</si>
  <si>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</si>
  <si>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</si>
  <si>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</si>
  <si>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</si>
  <si>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</si>
  <si>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</si>
  <si>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</si>
  <si>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</si>
  <si>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</si>
  <si>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</si>
  <si>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</si>
  <si>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</si>
  <si>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</si>
  <si>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</si>
  <si>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</si>
  <si>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</si>
  <si>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</si>
  <si>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</si>
  <si>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</si>
  <si>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</si>
  <si>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</si>
  <si>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</si>
  <si>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</si>
  <si>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</si>
  <si>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</si>
  <si>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</si>
  <si>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</si>
  <si>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</si>
  <si>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</si>
  <si>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</si>
  <si>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</si>
  <si>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</si>
  <si>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</si>
  <si>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</si>
  <si>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</si>
  <si>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</si>
  <si>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</si>
  <si>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</si>
  <si>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</si>
  <si>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</si>
  <si>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</si>
  <si>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</si>
  <si>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</si>
  <si>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</si>
  <si>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</si>
  <si>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</si>
  <si>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</si>
  <si>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</si>
  <si>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	Про затвердження Програми «Обдаровані діти» Козелецької селищної ради  на 2021-2023 роки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</si>
  <si>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</si>
  <si>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</si>
  <si>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</si>
  <si>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</si>
  <si>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</si>
  <si>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</si>
  <si>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</si>
  <si>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</si>
  <si>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</si>
  <si>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</si>
  <si>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</si>
  <si>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</si>
  <si>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</si>
  <si>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</si>
  <si>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</si>
  <si>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</si>
  <si>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</si>
  <si>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</si>
  <si>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</si>
  <si>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</si>
  <si>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</si>
  <si>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</si>
  <si>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</si>
  <si>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</si>
  <si>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</si>
  <si>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</si>
  <si>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</si>
  <si>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</si>
  <si>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</si>
  <si>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</si>
  <si>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</si>
  <si>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</si>
  <si>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</si>
  <si>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</si>
  <si>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</si>
  <si>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</si>
  <si>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</si>
  <si>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</si>
  <si>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</si>
  <si>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</si>
  <si>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управління майном комунальної власності Козелецйької селищної ради на 23022-2024 роки</t>
  </si>
  <si>
    <t>Рішення сесії №16-16/VIII від 26.11.2021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</si>
  <si>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</si>
  <si>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</si>
  <si>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</si>
  <si>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</si>
  <si>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</si>
  <si>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</si>
  <si>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Рішення сесії №     -17/VIII від 17.12.2021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</si>
  <si>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</si>
  <si>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</si>
  <si>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</si>
  <si>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</si>
  <si>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</si>
  <si>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</si>
  <si>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</si>
  <si>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</si>
  <si>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</si>
  <si>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</si>
  <si>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</si>
  <si>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 xml:space="preserve">Програма фінансової пдтримки водопровідно-каналізаційного господарства комунального підприємства "Козелецьводоканал" на 2022 рік 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</si>
  <si>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</si>
  <si>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</si>
  <si>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</si>
  <si>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</si>
  <si>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</si>
  <si>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</si>
  <si>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</si>
  <si>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</si>
  <si>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</si>
  <si>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</si>
  <si>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</si>
  <si>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</si>
  <si>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</si>
  <si>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</si>
  <si>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</si>
  <si>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</si>
  <si>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</si>
  <si>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</si>
  <si>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</si>
  <si>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</si>
  <si>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</si>
  <si>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</si>
  <si>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</si>
  <si>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</si>
  <si>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Програма оздоровлення та відпочинку дітей Козелецької селищної ради на 2021-2023 роки</t>
  </si>
  <si>
    <t>Рішення сесії № 22-3/VIII від 29.12.2020</t>
  </si>
  <si>
    <t>Програма  проведення  культурно-мистецьких заходів та  відзначення державних і національних  свят в  Козелецькій селищній раді на 2022 рік</t>
  </si>
  <si>
    <t>Рішення сесії № 11-16/VIII від 26.11.2021</t>
  </si>
  <si>
    <t>Програма розвитку фізичної культури і спорту Козелецької селищної ради на 2021-2022 роки</t>
  </si>
  <si>
    <t>Рішення сесії №   -17/VIII від 17.12.2021</t>
  </si>
  <si>
    <t>Програма забезпечення пожежної безпеки на території Козелецької селищної ради на 2021-2025 роки</t>
  </si>
  <si>
    <t>Рішення сесії № 10-7/VIII від 30.03.2021</t>
  </si>
  <si>
    <t xml:space="preserve"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 </t>
  </si>
  <si>
    <t>Рішення сесії № 04-16/VIII від 26.11.2021</t>
  </si>
  <si>
    <t>Програма надання адресної одноразової _x000D_
грошової допомоги на 2022 рік</t>
  </si>
  <si>
    <t>Рішення сесії № 03-16/VIII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</si>
  <si>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</si>
  <si>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</si>
  <si>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</si>
  <si>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</si>
  <si>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</si>
  <si>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</si>
  <si>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</si>
  <si>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Рішення сесії № 17-16/VIII від 16.11.2021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</si>
  <si>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</si>
  <si>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</si>
  <si>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Секретар селищної ради</t>
  </si>
  <si>
    <t>С.Л. Великохатній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</si>
  <si>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</si>
  <si>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</si>
  <si>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</si>
  <si>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</si>
  <si>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</si>
  <si>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до рішення сімнадцятої сесії Козелецької селищної ради восьмого скликання "Про селищний бюджет Козелецької селищної ради на 2022 рік"  17  грудня 2021 року №02-17/VIII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</si>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</sst>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5" fillId="0" borderId="0"/>
  </cellStyleXfs>
  <cellXfs count="7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3" fillId="4" borderId="5" xfId="1" applyNumberFormat="1" applyFont="1" applyFill="1" applyBorder="1" applyAlignment="1" applyProtection="1">
      <alignment horizontal="center" vertical="center" wrapText="1"/>
    </xf>
    <xf numFmtId="165" fontId="11" fillId="0" borderId="1" xfId="0" applyNumberFormat="1" applyFont="1" applyBorder="1" applyAlignment="1">
      <alignment horizontal="right" vertical="center"/>
    </xf>
    <xf numFmtId="49" fontId="11" fillId="4" borderId="4" xfId="3" applyNumberFormat="1" applyFont="1" applyFill="1" applyBorder="1" applyAlignment="1">
      <alignment horizontal="center" vertical="center" wrapText="1"/>
    </xf>
    <xf numFmtId="49" fontId="11" fillId="4" borderId="1" xfId="3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165" fontId="11" fillId="4" borderId="1" xfId="0" applyNumberFormat="1" applyFont="1" applyFill="1" applyBorder="1" applyAlignment="1">
      <alignment horizontal="right" vertical="center"/>
    </xf>
    <xf numFmtId="0" fontId="11" fillId="0" borderId="4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4" fontId="11" fillId="0" borderId="1" xfId="0" quotePrefix="1" applyNumberFormat="1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0" fillId="2" borderId="9" xfId="0" applyFont="1" applyFill="1" applyBorder="1"/>
    <xf numFmtId="0" fontId="16" fillId="2" borderId="9" xfId="0" applyFont="1" applyFill="1" applyBorder="1"/>
    <xf numFmtId="165" fontId="9" fillId="2" borderId="9" xfId="0" applyNumberFormat="1" applyFont="1" applyFill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2" fontId="7" fillId="3" borderId="11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right" vertical="center"/>
    </xf>
    <xf numFmtId="165" fontId="11" fillId="0" borderId="11" xfId="0" applyNumberFormat="1" applyFont="1" applyBorder="1" applyAlignment="1">
      <alignment horizontal="right" vertical="center"/>
    </xf>
    <xf numFmtId="165" fontId="11" fillId="4" borderId="11" xfId="0" applyNumberFormat="1" applyFont="1" applyFill="1" applyBorder="1" applyAlignment="1">
      <alignment horizontal="right" vertical="center"/>
    </xf>
    <xf numFmtId="165" fontId="9" fillId="2" borderId="12" xfId="0" applyNumberFormat="1" applyFont="1" applyFill="1" applyBorder="1" applyAlignment="1">
      <alignment horizontal="right"/>
    </xf>
    <xf numFmtId="49" fontId="11" fillId="0" borderId="7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7" fillId="0" borderId="0" xfId="0" applyFont="1"/>
    <xf numFmtId="0" fontId="17" fillId="0" borderId="1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0" fontId="11" fillId="4" borderId="1" xfId="0" applyFont="1" applyFill="1" applyBorder="1" applyAlignment="1">
      <alignment vertical="center" wrapText="1"/>
    </xf>
    <xf numFmtId="0" fontId="3" fillId="0" borderId="0" xfId="0" applyFont="1"/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2" fontId="20" fillId="0" borderId="1" xfId="2" applyNumberFormat="1" applyFont="1" applyBorder="1" applyAlignment="1">
      <alignment vertical="center" wrapText="1"/>
    </xf>
    <xf numFmtId="2" fontId="5" fillId="4" borderId="1" xfId="3" quotePrefix="1" applyNumberFormat="1" applyFont="1" applyFill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0" xfId="0" applyFont="1"/>
    <xf numFmtId="0" fontId="21" fillId="0" borderId="0" xfId="0" applyFont="1"/>
    <xf numFmtId="0" fontId="11" fillId="0" borderId="0" xfId="0" applyFont="1"/>
    <xf numFmtId="0" fontId="11" fillId="0" borderId="1" xfId="0" quotePrefix="1" applyFont="1" applyBorder="1" applyAlignment="1">
      <alignment vertical="center" wrapText="1"/>
    </xf>
    <xf numFmtId="0" fontId="5" fillId="0" borderId="1" xfId="0" quotePrefix="1" applyFont="1" applyBorder="1" applyAlignment="1">
      <alignment vertical="center" wrapText="1"/>
    </xf>
    <xf numFmtId="0" fontId="1" fillId="0" borderId="1" xfId="0" quotePrefix="1" applyFont="1" applyBorder="1" applyAlignment="1">
      <alignment vertical="center" wrapText="1"/>
    </xf>
    <xf numFmtId="0" fontId="11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M_Dod3" xfId="2"/>
    <cellStyle name="Обычный_ДОД ПРОЕКТ 1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workbookViewId="0">
      <selection activeCell="F30" sqref="F30"/>
    </sheetView>
  </sheetViews>
  <sheetFormatPr defaultRowHeight="15.75" x14ac:dyDescent="0.25"/>
  <cols>
    <col min="1" max="3" width="12" customWidth="1"/>
    <col min="4" max="4" width="29" customWidth="1"/>
    <col min="5" max="5" width="53.140625" style="45" customWidth="1"/>
    <col min="6" max="6" width="14.140625" customWidth="1"/>
    <col min="7" max="7" width="17.5703125" customWidth="1"/>
    <col min="8" max="8" width="19" customWidth="1"/>
    <col min="9" max="9" width="18" customWidth="1"/>
    <col min="10" max="10" width="13.28515625" customWidth="1"/>
  </cols>
  <sheetData>
    <row r="1" spans="1:11" x14ac:dyDescent="0.25">
      <c r="H1" s="59" t="s">
        <v>0</v>
      </c>
      <c r="I1" s="59"/>
      <c r="J1" s="59"/>
    </row>
    <row r="2" spans="1:11" ht="72" customHeight="1" x14ac:dyDescent="0.25">
      <c r="H2" s="63" t="s">
        <v>175</v>
      </c>
      <c r="I2" s="63"/>
      <c r="J2" s="63"/>
      <c r="K2" s="3"/>
    </row>
    <row r="4" spans="1:11" ht="18.75" x14ac:dyDescent="0.3">
      <c r="A4" s="64" t="s">
        <v>98</v>
      </c>
      <c r="B4" s="65"/>
      <c r="C4" s="65"/>
      <c r="D4" s="65"/>
      <c r="E4" s="65"/>
      <c r="F4" s="65"/>
      <c r="G4" s="65"/>
      <c r="H4" s="65"/>
      <c r="I4" s="65"/>
      <c r="J4" s="65"/>
    </row>
    <row r="6" spans="1:11" x14ac:dyDescent="0.25">
      <c r="A6" s="1" t="s">
        <v>1</v>
      </c>
    </row>
    <row r="7" spans="1:11" ht="16.5" thickBot="1" x14ac:dyDescent="0.3">
      <c r="A7" t="s">
        <v>2</v>
      </c>
      <c r="J7" s="2" t="s">
        <v>3</v>
      </c>
    </row>
    <row r="8" spans="1:11" ht="15" customHeight="1" x14ac:dyDescent="0.25">
      <c r="A8" s="66" t="s">
        <v>4</v>
      </c>
      <c r="B8" s="68" t="s">
        <v>5</v>
      </c>
      <c r="C8" s="68" t="s">
        <v>6</v>
      </c>
      <c r="D8" s="68" t="s">
        <v>7</v>
      </c>
      <c r="E8" s="70" t="s">
        <v>8</v>
      </c>
      <c r="F8" s="70" t="s">
        <v>9</v>
      </c>
      <c r="G8" s="72" t="s">
        <v>10</v>
      </c>
      <c r="H8" s="70" t="s">
        <v>11</v>
      </c>
      <c r="I8" s="70" t="s">
        <v>12</v>
      </c>
      <c r="J8" s="74"/>
    </row>
    <row r="9" spans="1:11" ht="68.099999999999994" customHeight="1" x14ac:dyDescent="0.25">
      <c r="A9" s="67"/>
      <c r="B9" s="69"/>
      <c r="C9" s="69"/>
      <c r="D9" s="69"/>
      <c r="E9" s="71"/>
      <c r="F9" s="71"/>
      <c r="G9" s="73"/>
      <c r="H9" s="71"/>
      <c r="I9" s="4" t="s">
        <v>13</v>
      </c>
      <c r="J9" s="35" t="s">
        <v>14</v>
      </c>
    </row>
    <row r="10" spans="1:11" ht="18.75" x14ac:dyDescent="0.3">
      <c r="A10" s="5">
        <v>1</v>
      </c>
      <c r="B10" s="6">
        <v>2</v>
      </c>
      <c r="C10" s="6">
        <v>3</v>
      </c>
      <c r="D10" s="7">
        <v>4</v>
      </c>
      <c r="E10" s="46">
        <v>5</v>
      </c>
      <c r="F10" s="8">
        <v>6</v>
      </c>
      <c r="G10" s="9">
        <v>7</v>
      </c>
      <c r="H10" s="8">
        <v>8</v>
      </c>
      <c r="I10" s="8">
        <v>9</v>
      </c>
      <c r="J10" s="36">
        <v>10</v>
      </c>
    </row>
    <row r="11" spans="1:11" ht="18.75" x14ac:dyDescent="0.25">
      <c r="A11" s="10" t="s">
        <v>15</v>
      </c>
      <c r="B11" s="11" t="s">
        <v>16</v>
      </c>
      <c r="C11" s="11" t="s">
        <v>16</v>
      </c>
      <c r="D11" s="52" t="s">
        <v>17</v>
      </c>
      <c r="E11" s="25" t="s">
        <v>16</v>
      </c>
      <c r="F11" s="12" t="s">
        <v>16</v>
      </c>
      <c r="G11" s="13">
        <f>SUM(G12:G29)</f>
        <v>16862800</v>
      </c>
      <c r="H11" s="13">
        <f>SUM(H12:H29)</f>
        <v>16784800</v>
      </c>
      <c r="I11" s="13">
        <f>SUM(I12:I29)</f>
        <v>78000</v>
      </c>
      <c r="J11" s="37">
        <f>SUM(J12:J29)</f>
        <v>0</v>
      </c>
    </row>
    <row r="12" spans="1:11" ht="47.25" x14ac:dyDescent="0.25">
      <c r="A12" s="14" t="s">
        <v>18</v>
      </c>
      <c r="B12" s="15" t="s">
        <v>19</v>
      </c>
      <c r="C12" s="15" t="s">
        <v>20</v>
      </c>
      <c r="D12" s="50" t="s">
        <v>21</v>
      </c>
      <c r="E12" s="44" t="s">
        <v>99</v>
      </c>
      <c r="F12" s="50" t="s">
        <v>100</v>
      </c>
      <c r="G12" s="16">
        <f>H12+I12</f>
        <v>200000</v>
      </c>
      <c r="H12" s="26">
        <v>200000</v>
      </c>
      <c r="I12" s="17"/>
      <c r="J12" s="38"/>
    </row>
    <row r="13" spans="1:11" ht="47.25" x14ac:dyDescent="0.25">
      <c r="A13" s="14" t="s">
        <v>18</v>
      </c>
      <c r="B13" s="15" t="s">
        <v>19</v>
      </c>
      <c r="C13" s="15" t="s">
        <v>20</v>
      </c>
      <c r="D13" s="50" t="s">
        <v>21</v>
      </c>
      <c r="E13" s="44" t="s">
        <v>101</v>
      </c>
      <c r="F13" s="50" t="s">
        <v>102</v>
      </c>
      <c r="G13" s="16">
        <f t="shared" ref="G13:G49" si="0">H13+I13</f>
        <v>163000</v>
      </c>
      <c r="H13" s="26">
        <v>163000</v>
      </c>
      <c r="I13" s="17"/>
      <c r="J13" s="38"/>
    </row>
    <row r="14" spans="1:11" ht="38.25" x14ac:dyDescent="0.25">
      <c r="A14" s="14" t="s">
        <v>18</v>
      </c>
      <c r="B14" s="15" t="s">
        <v>19</v>
      </c>
      <c r="C14" s="15" t="s">
        <v>20</v>
      </c>
      <c r="D14" s="50" t="s">
        <v>21</v>
      </c>
      <c r="E14" s="44" t="s">
        <v>103</v>
      </c>
      <c r="F14" s="50" t="s">
        <v>104</v>
      </c>
      <c r="G14" s="16">
        <f t="shared" si="0"/>
        <v>220000</v>
      </c>
      <c r="H14" s="26">
        <v>220000</v>
      </c>
      <c r="I14" s="17"/>
      <c r="J14" s="38"/>
    </row>
    <row r="15" spans="1:11" ht="63" x14ac:dyDescent="0.25">
      <c r="A15" s="14" t="s">
        <v>22</v>
      </c>
      <c r="B15" s="15" t="s">
        <v>23</v>
      </c>
      <c r="C15" s="15" t="s">
        <v>24</v>
      </c>
      <c r="D15" s="50" t="s">
        <v>25</v>
      </c>
      <c r="E15" s="44" t="s">
        <v>105</v>
      </c>
      <c r="F15" s="50" t="s">
        <v>106</v>
      </c>
      <c r="G15" s="16">
        <f t="shared" si="0"/>
        <v>3463000</v>
      </c>
      <c r="H15" s="21">
        <v>3463000</v>
      </c>
      <c r="I15" s="17"/>
      <c r="J15" s="38"/>
    </row>
    <row r="16" spans="1:11" ht="47.25" x14ac:dyDescent="0.25">
      <c r="A16" s="14" t="s">
        <v>22</v>
      </c>
      <c r="B16" s="15" t="s">
        <v>23</v>
      </c>
      <c r="C16" s="15" t="s">
        <v>24</v>
      </c>
      <c r="D16" s="50" t="s">
        <v>25</v>
      </c>
      <c r="E16" s="44" t="s">
        <v>107</v>
      </c>
      <c r="F16" s="50" t="s">
        <v>108</v>
      </c>
      <c r="G16" s="16">
        <f t="shared" si="0"/>
        <v>138000</v>
      </c>
      <c r="H16" s="21">
        <v>138000</v>
      </c>
      <c r="I16" s="17"/>
      <c r="J16" s="38"/>
    </row>
    <row r="17" spans="1:10" ht="47.25" x14ac:dyDescent="0.25">
      <c r="A17" s="14" t="s">
        <v>22</v>
      </c>
      <c r="B17" s="15" t="s">
        <v>23</v>
      </c>
      <c r="C17" s="15" t="s">
        <v>24</v>
      </c>
      <c r="D17" s="50" t="s">
        <v>25</v>
      </c>
      <c r="E17" s="60" t="s">
        <v>176</v>
      </c>
      <c r="F17" s="50" t="s">
        <v>109</v>
      </c>
      <c r="G17" s="16">
        <f t="shared" si="0"/>
        <v>10000</v>
      </c>
      <c r="H17" s="21">
        <v>10000</v>
      </c>
      <c r="I17" s="17"/>
      <c r="J17" s="38"/>
    </row>
    <row r="18" spans="1:10" ht="47.25" x14ac:dyDescent="0.25">
      <c r="A18" s="14" t="s">
        <v>22</v>
      </c>
      <c r="B18" s="15" t="s">
        <v>23</v>
      </c>
      <c r="C18" s="15" t="s">
        <v>24</v>
      </c>
      <c r="D18" s="50" t="s">
        <v>25</v>
      </c>
      <c r="E18" s="44" t="s">
        <v>110</v>
      </c>
      <c r="F18" s="50" t="s">
        <v>111</v>
      </c>
      <c r="G18" s="16">
        <f t="shared" si="0"/>
        <v>10000</v>
      </c>
      <c r="H18" s="21">
        <v>10000</v>
      </c>
      <c r="I18" s="17"/>
      <c r="J18" s="38"/>
    </row>
    <row r="19" spans="1:10" ht="78.75" x14ac:dyDescent="0.25">
      <c r="A19" s="14" t="s">
        <v>26</v>
      </c>
      <c r="B19" s="15" t="s">
        <v>27</v>
      </c>
      <c r="C19" s="15" t="s">
        <v>28</v>
      </c>
      <c r="D19" s="50" t="s">
        <v>29</v>
      </c>
      <c r="E19" s="44" t="s">
        <v>112</v>
      </c>
      <c r="F19" s="50" t="s">
        <v>113</v>
      </c>
      <c r="G19" s="16">
        <f t="shared" si="0"/>
        <v>3179000</v>
      </c>
      <c r="H19" s="21">
        <v>3179000</v>
      </c>
      <c r="I19" s="17"/>
      <c r="J19" s="38"/>
    </row>
    <row r="20" spans="1:10" ht="78.75" x14ac:dyDescent="0.25">
      <c r="A20" s="14" t="s">
        <v>26</v>
      </c>
      <c r="B20" s="15" t="s">
        <v>27</v>
      </c>
      <c r="C20" s="15" t="s">
        <v>28</v>
      </c>
      <c r="D20" s="50" t="s">
        <v>29</v>
      </c>
      <c r="E20" s="44" t="s">
        <v>114</v>
      </c>
      <c r="F20" s="50" t="s">
        <v>115</v>
      </c>
      <c r="G20" s="16">
        <f t="shared" si="0"/>
        <v>100000</v>
      </c>
      <c r="H20" s="21">
        <v>100000</v>
      </c>
      <c r="I20" s="17"/>
      <c r="J20" s="38"/>
    </row>
    <row r="21" spans="1:10" ht="47.25" x14ac:dyDescent="0.25">
      <c r="A21" s="14" t="s">
        <v>31</v>
      </c>
      <c r="B21" s="15" t="s">
        <v>32</v>
      </c>
      <c r="C21" s="15" t="s">
        <v>30</v>
      </c>
      <c r="D21" s="50" t="s">
        <v>33</v>
      </c>
      <c r="E21" s="44" t="s">
        <v>116</v>
      </c>
      <c r="F21" s="50" t="s">
        <v>106</v>
      </c>
      <c r="G21" s="16">
        <f t="shared" si="0"/>
        <v>15000</v>
      </c>
      <c r="H21" s="21">
        <v>15000</v>
      </c>
      <c r="I21" s="17"/>
      <c r="J21" s="38"/>
    </row>
    <row r="22" spans="1:10" ht="47.25" x14ac:dyDescent="0.25">
      <c r="A22" s="14" t="s">
        <v>34</v>
      </c>
      <c r="B22" s="15" t="s">
        <v>35</v>
      </c>
      <c r="C22" s="15" t="s">
        <v>36</v>
      </c>
      <c r="D22" s="50" t="s">
        <v>37</v>
      </c>
      <c r="E22" s="44" t="s">
        <v>117</v>
      </c>
      <c r="F22" s="50" t="s">
        <v>118</v>
      </c>
      <c r="G22" s="16">
        <f t="shared" si="0"/>
        <v>5700000</v>
      </c>
      <c r="H22" s="21">
        <v>5700000</v>
      </c>
      <c r="I22" s="17"/>
      <c r="J22" s="38"/>
    </row>
    <row r="23" spans="1:10" ht="47.25" x14ac:dyDescent="0.25">
      <c r="A23" s="18" t="s">
        <v>119</v>
      </c>
      <c r="B23" s="20">
        <v>6013</v>
      </c>
      <c r="C23" s="20" t="s">
        <v>36</v>
      </c>
      <c r="D23" s="53" t="s">
        <v>120</v>
      </c>
      <c r="E23" s="44" t="s">
        <v>121</v>
      </c>
      <c r="F23" s="50" t="s">
        <v>122</v>
      </c>
      <c r="G23" s="16">
        <f t="shared" si="0"/>
        <v>300000</v>
      </c>
      <c r="H23" s="21">
        <v>300000</v>
      </c>
      <c r="I23" s="17"/>
      <c r="J23" s="38"/>
    </row>
    <row r="24" spans="1:10" ht="38.25" x14ac:dyDescent="0.25">
      <c r="A24" s="42" t="s">
        <v>171</v>
      </c>
      <c r="B24" s="43" t="s">
        <v>172</v>
      </c>
      <c r="C24" s="43" t="s">
        <v>173</v>
      </c>
      <c r="D24" s="56" t="s">
        <v>174</v>
      </c>
      <c r="E24" s="47" t="s">
        <v>123</v>
      </c>
      <c r="F24" s="51" t="s">
        <v>124</v>
      </c>
      <c r="G24" s="16">
        <f>H24+I24</f>
        <v>272000</v>
      </c>
      <c r="H24" s="21">
        <v>272000</v>
      </c>
      <c r="I24" s="21"/>
      <c r="J24" s="38"/>
    </row>
    <row r="25" spans="1:10" ht="38.25" x14ac:dyDescent="0.25">
      <c r="A25" s="22" t="s">
        <v>125</v>
      </c>
      <c r="B25" s="23" t="s">
        <v>126</v>
      </c>
      <c r="C25" s="23" t="s">
        <v>127</v>
      </c>
      <c r="D25" s="54" t="s">
        <v>128</v>
      </c>
      <c r="E25" s="44" t="s">
        <v>129</v>
      </c>
      <c r="F25" s="50" t="s">
        <v>130</v>
      </c>
      <c r="G25" s="16">
        <f t="shared" si="0"/>
        <v>250000</v>
      </c>
      <c r="H25" s="21">
        <v>250000</v>
      </c>
      <c r="I25" s="21"/>
      <c r="J25" s="39"/>
    </row>
    <row r="26" spans="1:10" ht="63" x14ac:dyDescent="0.25">
      <c r="A26" s="14" t="s">
        <v>38</v>
      </c>
      <c r="B26" s="15" t="s">
        <v>39</v>
      </c>
      <c r="C26" s="15" t="s">
        <v>40</v>
      </c>
      <c r="D26" s="50" t="s">
        <v>41</v>
      </c>
      <c r="E26" s="44" t="s">
        <v>131</v>
      </c>
      <c r="F26" s="50" t="s">
        <v>132</v>
      </c>
      <c r="G26" s="16">
        <f t="shared" si="0"/>
        <v>2697800</v>
      </c>
      <c r="H26" s="21">
        <v>2697800</v>
      </c>
      <c r="I26" s="21"/>
      <c r="J26" s="38"/>
    </row>
    <row r="27" spans="1:10" ht="38.25" x14ac:dyDescent="0.25">
      <c r="A27" s="14" t="s">
        <v>42</v>
      </c>
      <c r="B27" s="15" t="s">
        <v>43</v>
      </c>
      <c r="C27" s="15" t="s">
        <v>44</v>
      </c>
      <c r="D27" s="50" t="s">
        <v>45</v>
      </c>
      <c r="E27" s="44" t="s">
        <v>133</v>
      </c>
      <c r="F27" s="50" t="s">
        <v>134</v>
      </c>
      <c r="G27" s="16">
        <f t="shared" si="0"/>
        <v>17000</v>
      </c>
      <c r="H27" s="21">
        <v>17000</v>
      </c>
      <c r="I27" s="17"/>
      <c r="J27" s="38"/>
    </row>
    <row r="28" spans="1:10" ht="63" x14ac:dyDescent="0.25">
      <c r="A28" s="18" t="s">
        <v>135</v>
      </c>
      <c r="B28" s="19">
        <v>8110</v>
      </c>
      <c r="C28" s="19" t="s">
        <v>136</v>
      </c>
      <c r="D28" s="50" t="s">
        <v>137</v>
      </c>
      <c r="E28" s="44" t="s">
        <v>138</v>
      </c>
      <c r="F28" s="50" t="s">
        <v>139</v>
      </c>
      <c r="G28" s="16">
        <f t="shared" si="0"/>
        <v>50000</v>
      </c>
      <c r="H28" s="21">
        <v>50000</v>
      </c>
      <c r="I28" s="17"/>
      <c r="J28" s="38"/>
    </row>
    <row r="29" spans="1:10" ht="38.25" x14ac:dyDescent="0.25">
      <c r="A29" s="14" t="s">
        <v>46</v>
      </c>
      <c r="B29" s="15" t="s">
        <v>47</v>
      </c>
      <c r="C29" s="15" t="s">
        <v>48</v>
      </c>
      <c r="D29" s="50" t="s">
        <v>49</v>
      </c>
      <c r="E29" s="44" t="s">
        <v>140</v>
      </c>
      <c r="F29" s="62" t="s">
        <v>178</v>
      </c>
      <c r="G29" s="16">
        <f t="shared" si="0"/>
        <v>78000</v>
      </c>
      <c r="H29" s="17"/>
      <c r="I29" s="21">
        <v>78000</v>
      </c>
      <c r="J29" s="38"/>
    </row>
    <row r="30" spans="1:10" ht="38.25" x14ac:dyDescent="0.25">
      <c r="A30" s="10" t="s">
        <v>50</v>
      </c>
      <c r="B30" s="24" t="s">
        <v>16</v>
      </c>
      <c r="C30" s="24" t="s">
        <v>16</v>
      </c>
      <c r="D30" s="52" t="s">
        <v>51</v>
      </c>
      <c r="E30" s="25" t="s">
        <v>16</v>
      </c>
      <c r="F30" s="52" t="s">
        <v>16</v>
      </c>
      <c r="G30" s="13">
        <f>G31+G32+G33+G35+G36+G37+G38+G39+G40+G41+G42+G34</f>
        <v>10195000</v>
      </c>
      <c r="H30" s="13">
        <f>H31+H32+H33+H35+H36+H37+H38+H39+H40+H41+H42+H34</f>
        <v>4148000</v>
      </c>
      <c r="I30" s="13">
        <f>I31+I32+I33+I35+I36+I37+I38+I39+I40+I41+I42+I34</f>
        <v>6047000</v>
      </c>
      <c r="J30" s="13">
        <f>J31+J32+J33+J35+J36+J37+J38+J39+J40+J41+J42+J34</f>
        <v>670000</v>
      </c>
    </row>
    <row r="31" spans="1:10" ht="38.25" x14ac:dyDescent="0.25">
      <c r="A31" s="14" t="s">
        <v>52</v>
      </c>
      <c r="B31" s="15" t="s">
        <v>53</v>
      </c>
      <c r="C31" s="15" t="s">
        <v>54</v>
      </c>
      <c r="D31" s="50" t="s">
        <v>55</v>
      </c>
      <c r="E31" s="44" t="s">
        <v>141</v>
      </c>
      <c r="F31" s="61" t="s">
        <v>177</v>
      </c>
      <c r="G31" s="16">
        <f t="shared" si="0"/>
        <v>1700000</v>
      </c>
      <c r="H31" s="21">
        <v>300000</v>
      </c>
      <c r="I31" s="21">
        <v>1400000</v>
      </c>
      <c r="J31" s="38"/>
    </row>
    <row r="32" spans="1:10" ht="38.25" x14ac:dyDescent="0.25">
      <c r="A32" s="14" t="s">
        <v>56</v>
      </c>
      <c r="B32" s="15" t="s">
        <v>57</v>
      </c>
      <c r="C32" s="15" t="s">
        <v>58</v>
      </c>
      <c r="D32" s="50" t="s">
        <v>59</v>
      </c>
      <c r="E32" s="44" t="s">
        <v>142</v>
      </c>
      <c r="F32" s="50" t="s">
        <v>143</v>
      </c>
      <c r="G32" s="16">
        <f t="shared" si="0"/>
        <v>5000</v>
      </c>
      <c r="H32" s="21">
        <v>5000</v>
      </c>
      <c r="I32" s="17"/>
      <c r="J32" s="38"/>
    </row>
    <row r="33" spans="1:10" ht="38.25" x14ac:dyDescent="0.25">
      <c r="A33" s="14" t="s">
        <v>56</v>
      </c>
      <c r="B33" s="15" t="s">
        <v>57</v>
      </c>
      <c r="C33" s="15" t="s">
        <v>58</v>
      </c>
      <c r="D33" s="50" t="s">
        <v>59</v>
      </c>
      <c r="E33" s="44" t="s">
        <v>141</v>
      </c>
      <c r="F33" s="61" t="s">
        <v>177</v>
      </c>
      <c r="G33" s="16">
        <f t="shared" si="0"/>
        <v>5777000</v>
      </c>
      <c r="H33" s="21">
        <v>1800000</v>
      </c>
      <c r="I33" s="21">
        <v>3977000</v>
      </c>
      <c r="J33" s="38"/>
    </row>
    <row r="34" spans="1:10" ht="47.25" x14ac:dyDescent="0.25">
      <c r="A34" s="14" t="s">
        <v>56</v>
      </c>
      <c r="B34" s="15" t="s">
        <v>57</v>
      </c>
      <c r="C34" s="15" t="s">
        <v>58</v>
      </c>
      <c r="D34" s="50" t="s">
        <v>59</v>
      </c>
      <c r="E34" s="48" t="s">
        <v>152</v>
      </c>
      <c r="F34" s="50" t="s">
        <v>153</v>
      </c>
      <c r="G34" s="16">
        <f t="shared" si="0"/>
        <v>320000</v>
      </c>
      <c r="H34" s="21"/>
      <c r="I34" s="21">
        <v>320000</v>
      </c>
      <c r="J34" s="39">
        <v>320000</v>
      </c>
    </row>
    <row r="35" spans="1:10" ht="51" x14ac:dyDescent="0.25">
      <c r="A35" s="14" t="s">
        <v>61</v>
      </c>
      <c r="B35" s="15" t="s">
        <v>62</v>
      </c>
      <c r="C35" s="15" t="s">
        <v>63</v>
      </c>
      <c r="D35" s="50" t="s">
        <v>64</v>
      </c>
      <c r="E35" s="44" t="s">
        <v>60</v>
      </c>
      <c r="F35" s="50" t="s">
        <v>143</v>
      </c>
      <c r="G35" s="16">
        <f t="shared" si="0"/>
        <v>2000</v>
      </c>
      <c r="H35" s="21">
        <v>2000</v>
      </c>
      <c r="I35" s="17"/>
      <c r="J35" s="38"/>
    </row>
    <row r="36" spans="1:10" ht="38.25" x14ac:dyDescent="0.25">
      <c r="A36" s="14" t="s">
        <v>65</v>
      </c>
      <c r="B36" s="15" t="s">
        <v>66</v>
      </c>
      <c r="C36" s="15" t="s">
        <v>63</v>
      </c>
      <c r="D36" s="50" t="s">
        <v>67</v>
      </c>
      <c r="E36" s="44" t="s">
        <v>142</v>
      </c>
      <c r="F36" s="50" t="s">
        <v>143</v>
      </c>
      <c r="G36" s="16">
        <f t="shared" si="0"/>
        <v>1000</v>
      </c>
      <c r="H36" s="21">
        <v>1000</v>
      </c>
      <c r="I36" s="17"/>
      <c r="J36" s="38"/>
    </row>
    <row r="37" spans="1:10" ht="38.25" x14ac:dyDescent="0.25">
      <c r="A37" s="14" t="s">
        <v>68</v>
      </c>
      <c r="B37" s="15" t="s">
        <v>69</v>
      </c>
      <c r="C37" s="15" t="s">
        <v>70</v>
      </c>
      <c r="D37" s="50" t="s">
        <v>71</v>
      </c>
      <c r="E37" s="44" t="s">
        <v>144</v>
      </c>
      <c r="F37" s="50" t="s">
        <v>145</v>
      </c>
      <c r="G37" s="16">
        <f t="shared" si="0"/>
        <v>1700000</v>
      </c>
      <c r="H37" s="21">
        <v>1700000</v>
      </c>
      <c r="I37" s="17"/>
      <c r="J37" s="38"/>
    </row>
    <row r="38" spans="1:10" ht="38.25" x14ac:dyDescent="0.25">
      <c r="A38" s="14" t="s">
        <v>72</v>
      </c>
      <c r="B38" s="15" t="s">
        <v>73</v>
      </c>
      <c r="C38" s="15" t="s">
        <v>70</v>
      </c>
      <c r="D38" s="50" t="s">
        <v>74</v>
      </c>
      <c r="E38" s="44" t="s">
        <v>142</v>
      </c>
      <c r="F38" s="50" t="s">
        <v>143</v>
      </c>
      <c r="G38" s="16">
        <f t="shared" si="0"/>
        <v>80000</v>
      </c>
      <c r="H38" s="21">
        <v>80000</v>
      </c>
      <c r="I38" s="17"/>
      <c r="J38" s="38"/>
    </row>
    <row r="39" spans="1:10" ht="76.5" x14ac:dyDescent="0.25">
      <c r="A39" s="14" t="s">
        <v>75</v>
      </c>
      <c r="B39" s="15" t="s">
        <v>76</v>
      </c>
      <c r="C39" s="15" t="s">
        <v>77</v>
      </c>
      <c r="D39" s="50" t="s">
        <v>78</v>
      </c>
      <c r="E39" s="44" t="s">
        <v>146</v>
      </c>
      <c r="F39" s="50" t="s">
        <v>147</v>
      </c>
      <c r="G39" s="16">
        <f t="shared" si="0"/>
        <v>100000</v>
      </c>
      <c r="H39" s="21">
        <v>100000</v>
      </c>
      <c r="I39" s="17"/>
      <c r="J39" s="38"/>
    </row>
    <row r="40" spans="1:10" ht="47.25" x14ac:dyDescent="0.25">
      <c r="A40" s="14" t="s">
        <v>79</v>
      </c>
      <c r="B40" s="15" t="s">
        <v>80</v>
      </c>
      <c r="C40" s="15" t="s">
        <v>81</v>
      </c>
      <c r="D40" s="50" t="s">
        <v>82</v>
      </c>
      <c r="E40" s="44" t="s">
        <v>148</v>
      </c>
      <c r="F40" s="50" t="s">
        <v>149</v>
      </c>
      <c r="G40" s="16">
        <f t="shared" si="0"/>
        <v>150000</v>
      </c>
      <c r="H40" s="21">
        <v>150000</v>
      </c>
      <c r="I40" s="17"/>
      <c r="J40" s="38"/>
    </row>
    <row r="41" spans="1:10" ht="38.25" x14ac:dyDescent="0.25">
      <c r="A41" s="14" t="s">
        <v>83</v>
      </c>
      <c r="B41" s="15" t="s">
        <v>84</v>
      </c>
      <c r="C41" s="15" t="s">
        <v>85</v>
      </c>
      <c r="D41" s="50" t="s">
        <v>86</v>
      </c>
      <c r="E41" s="44" t="s">
        <v>142</v>
      </c>
      <c r="F41" s="50" t="s">
        <v>143</v>
      </c>
      <c r="G41" s="16">
        <f t="shared" si="0"/>
        <v>10000</v>
      </c>
      <c r="H41" s="21">
        <v>10000</v>
      </c>
      <c r="I41" s="17"/>
      <c r="J41" s="38"/>
    </row>
    <row r="42" spans="1:10" ht="38.25" x14ac:dyDescent="0.25">
      <c r="A42" s="14" t="s">
        <v>83</v>
      </c>
      <c r="B42" s="15" t="s">
        <v>84</v>
      </c>
      <c r="C42" s="15" t="s">
        <v>85</v>
      </c>
      <c r="D42" s="50" t="s">
        <v>86</v>
      </c>
      <c r="E42" s="48" t="s">
        <v>150</v>
      </c>
      <c r="F42" s="50" t="s">
        <v>151</v>
      </c>
      <c r="G42" s="16">
        <f t="shared" si="0"/>
        <v>350000</v>
      </c>
      <c r="H42" s="26"/>
      <c r="I42" s="26">
        <v>350000</v>
      </c>
      <c r="J42" s="40">
        <v>350000</v>
      </c>
    </row>
    <row r="43" spans="1:10" ht="51" x14ac:dyDescent="0.25">
      <c r="A43" s="10" t="s">
        <v>87</v>
      </c>
      <c r="B43" s="24" t="s">
        <v>16</v>
      </c>
      <c r="C43" s="24" t="s">
        <v>16</v>
      </c>
      <c r="D43" s="52" t="s">
        <v>88</v>
      </c>
      <c r="E43" s="25" t="s">
        <v>16</v>
      </c>
      <c r="F43" s="52" t="s">
        <v>16</v>
      </c>
      <c r="G43" s="13">
        <f>G44+G45+G46+G47+G48+G49</f>
        <v>1145000</v>
      </c>
      <c r="H43" s="13">
        <f>H44+H45+H46+H47+H48+H49</f>
        <v>1145000</v>
      </c>
      <c r="I43" s="13">
        <f t="shared" ref="I43:J43" si="1">I44+I45+I46+I47+I48+I49</f>
        <v>0</v>
      </c>
      <c r="J43" s="37">
        <f t="shared" si="1"/>
        <v>0</v>
      </c>
    </row>
    <row r="44" spans="1:10" ht="63" x14ac:dyDescent="0.25">
      <c r="A44" s="14" t="s">
        <v>89</v>
      </c>
      <c r="B44" s="15" t="s">
        <v>90</v>
      </c>
      <c r="C44" s="15" t="s">
        <v>62</v>
      </c>
      <c r="D44" s="50" t="s">
        <v>91</v>
      </c>
      <c r="E44" s="44" t="s">
        <v>154</v>
      </c>
      <c r="F44" s="50" t="s">
        <v>155</v>
      </c>
      <c r="G44" s="16">
        <f t="shared" si="0"/>
        <v>35000</v>
      </c>
      <c r="H44" s="21">
        <v>35000</v>
      </c>
      <c r="I44" s="17"/>
      <c r="J44" s="38"/>
    </row>
    <row r="45" spans="1:10" ht="38.25" x14ac:dyDescent="0.25">
      <c r="A45" s="14" t="s">
        <v>92</v>
      </c>
      <c r="B45" s="15" t="s">
        <v>93</v>
      </c>
      <c r="C45" s="15" t="s">
        <v>94</v>
      </c>
      <c r="D45" s="50" t="s">
        <v>95</v>
      </c>
      <c r="E45" s="44" t="s">
        <v>156</v>
      </c>
      <c r="F45" s="50" t="s">
        <v>157</v>
      </c>
      <c r="G45" s="16">
        <f t="shared" si="0"/>
        <v>600000</v>
      </c>
      <c r="H45" s="21">
        <v>600000</v>
      </c>
      <c r="I45" s="17"/>
      <c r="J45" s="38"/>
    </row>
    <row r="46" spans="1:10" ht="47.25" x14ac:dyDescent="0.25">
      <c r="A46" s="14" t="s">
        <v>92</v>
      </c>
      <c r="B46" s="15" t="s">
        <v>93</v>
      </c>
      <c r="C46" s="15" t="s">
        <v>94</v>
      </c>
      <c r="D46" s="50" t="s">
        <v>95</v>
      </c>
      <c r="E46" s="44" t="s">
        <v>170</v>
      </c>
      <c r="F46" s="50" t="s">
        <v>158</v>
      </c>
      <c r="G46" s="16">
        <f t="shared" si="0"/>
        <v>100000</v>
      </c>
      <c r="H46" s="21">
        <v>100000</v>
      </c>
      <c r="I46" s="17"/>
      <c r="J46" s="38"/>
    </row>
    <row r="47" spans="1:10" ht="47.25" x14ac:dyDescent="0.25">
      <c r="A47" s="14" t="s">
        <v>92</v>
      </c>
      <c r="B47" s="15" t="s">
        <v>93</v>
      </c>
      <c r="C47" s="15" t="s">
        <v>94</v>
      </c>
      <c r="D47" s="50" t="s">
        <v>95</v>
      </c>
      <c r="E47" s="44" t="s">
        <v>159</v>
      </c>
      <c r="F47" s="50" t="s">
        <v>160</v>
      </c>
      <c r="G47" s="16">
        <f t="shared" si="0"/>
        <v>300000</v>
      </c>
      <c r="H47" s="21">
        <v>300000</v>
      </c>
      <c r="I47" s="17"/>
      <c r="J47" s="38"/>
    </row>
    <row r="48" spans="1:10" ht="63" x14ac:dyDescent="0.25">
      <c r="A48" s="27" t="s">
        <v>161</v>
      </c>
      <c r="B48" s="28" t="s">
        <v>162</v>
      </c>
      <c r="C48" s="29" t="s">
        <v>53</v>
      </c>
      <c r="D48" s="55" t="s">
        <v>163</v>
      </c>
      <c r="E48" s="44" t="s">
        <v>164</v>
      </c>
      <c r="F48" s="50" t="s">
        <v>165</v>
      </c>
      <c r="G48" s="16">
        <f t="shared" si="0"/>
        <v>60000</v>
      </c>
      <c r="H48" s="21">
        <v>60000</v>
      </c>
      <c r="I48" s="17"/>
      <c r="J48" s="38"/>
    </row>
    <row r="49" spans="1:10" ht="78.75" x14ac:dyDescent="0.25">
      <c r="A49" s="27" t="s">
        <v>161</v>
      </c>
      <c r="B49" s="28" t="s">
        <v>162</v>
      </c>
      <c r="C49" s="29" t="s">
        <v>53</v>
      </c>
      <c r="D49" s="55" t="s">
        <v>163</v>
      </c>
      <c r="E49" s="44" t="s">
        <v>166</v>
      </c>
      <c r="F49" s="50" t="s">
        <v>167</v>
      </c>
      <c r="G49" s="16">
        <f t="shared" si="0"/>
        <v>50000</v>
      </c>
      <c r="H49" s="21">
        <v>50000</v>
      </c>
      <c r="I49" s="17"/>
      <c r="J49" s="38"/>
    </row>
    <row r="50" spans="1:10" ht="19.5" thickBot="1" x14ac:dyDescent="0.35">
      <c r="A50" s="30" t="s">
        <v>97</v>
      </c>
      <c r="B50" s="31" t="s">
        <v>97</v>
      </c>
      <c r="C50" s="31" t="s">
        <v>97</v>
      </c>
      <c r="D50" s="32" t="s">
        <v>96</v>
      </c>
      <c r="E50" s="33" t="s">
        <v>97</v>
      </c>
      <c r="F50" s="33" t="s">
        <v>97</v>
      </c>
      <c r="G50" s="34">
        <f>G11+G30+G43</f>
        <v>28202800</v>
      </c>
      <c r="H50" s="34">
        <f>H11+H30+H43</f>
        <v>22077800</v>
      </c>
      <c r="I50" s="34">
        <f>I11+I30+I43</f>
        <v>6125000</v>
      </c>
      <c r="J50" s="41">
        <f>J11+J30+J43</f>
        <v>670000</v>
      </c>
    </row>
    <row r="53" spans="1:10" s="49" customFormat="1" ht="18.75" x14ac:dyDescent="0.3">
      <c r="A53" s="57"/>
      <c r="B53" s="57" t="s">
        <v>168</v>
      </c>
      <c r="C53" s="57"/>
      <c r="D53" s="57"/>
      <c r="E53" s="57"/>
      <c r="F53" s="57"/>
      <c r="G53" s="57" t="s">
        <v>169</v>
      </c>
      <c r="H53" s="58"/>
    </row>
  </sheetData>
  <mergeCells count="11">
    <mergeCell ref="H2:J2"/>
    <mergeCell ref="A4:J4"/>
    <mergeCell ref="A8:A9"/>
    <mergeCell ref="B8:B9"/>
    <mergeCell ref="C8:C9"/>
    <mergeCell ref="D8:D9"/>
    <mergeCell ref="E8:E9"/>
    <mergeCell ref="F8:F9"/>
    <mergeCell ref="G8:G9"/>
    <mergeCell ref="H8:H9"/>
    <mergeCell ref="I8:J8"/>
  </mergeCells>
  <pageMargins left="0.2" right="0.19685039370078741" top="0.39370078740157483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Света</cp:lastModifiedBy>
  <cp:lastPrinted>2021-12-14T07:02:08Z</cp:lastPrinted>
  <dcterms:created xsi:type="dcterms:W3CDTF">2020-12-21T13:45:28Z</dcterms:created>
  <dcterms:modified xsi:type="dcterms:W3CDTF">2021-12-14T07:02:10Z</dcterms:modified>
</cp:coreProperties>
</file>