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"/>
  <c r="F103"/>
  <c r="D103"/>
  <c r="C104"/>
  <c r="F73"/>
  <c r="E73"/>
  <c r="C76"/>
  <c r="C107"/>
  <c r="D96"/>
  <c r="C96" s="1"/>
  <c r="E96"/>
  <c r="F96"/>
  <c r="C97"/>
  <c r="C98"/>
  <c r="E101" l="1"/>
  <c r="F101"/>
  <c r="D101"/>
  <c r="C101"/>
  <c r="C102"/>
  <c r="C100" l="1"/>
  <c r="E83" l="1"/>
  <c r="C43" l="1"/>
  <c r="E33"/>
  <c r="F33"/>
  <c r="D33"/>
  <c r="E93"/>
  <c r="F93"/>
  <c r="C106"/>
  <c r="C103" l="1"/>
  <c r="C99"/>
  <c r="E78" l="1"/>
  <c r="F78"/>
  <c r="D78"/>
  <c r="C80"/>
  <c r="C105" l="1"/>
  <c r="C108"/>
  <c r="D61" l="1"/>
  <c r="D94"/>
  <c r="D93" s="1"/>
  <c r="E89"/>
  <c r="F89"/>
  <c r="D89"/>
  <c r="E87"/>
  <c r="E86" s="1"/>
  <c r="E85" s="1"/>
  <c r="F87"/>
  <c r="F86" s="1"/>
  <c r="F85" s="1"/>
  <c r="D87"/>
  <c r="D86" s="1"/>
  <c r="D85" s="1"/>
  <c r="E77"/>
  <c r="F83"/>
  <c r="F77" s="1"/>
  <c r="D83"/>
  <c r="D77"/>
  <c r="E72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15"/>
  <c r="D14" s="1"/>
  <c r="E14"/>
  <c r="E13"/>
  <c r="C77" l="1"/>
  <c r="D20"/>
  <c r="D60"/>
  <c r="D26"/>
  <c r="E55"/>
  <c r="D32"/>
  <c r="D13" s="1"/>
  <c r="F55"/>
  <c r="F91" s="1"/>
  <c r="F110" s="1"/>
  <c r="D92"/>
  <c r="D55"/>
  <c r="C83"/>
  <c r="C84"/>
  <c r="C82"/>
  <c r="E91" l="1"/>
  <c r="E110" s="1"/>
  <c r="C13"/>
  <c r="D91"/>
  <c r="D110" s="1"/>
  <c r="C109"/>
  <c r="C95"/>
  <c r="C94"/>
  <c r="C93"/>
  <c r="C92"/>
  <c r="C90"/>
  <c r="C89"/>
  <c r="C88"/>
  <c r="C87"/>
  <c r="C86"/>
  <c r="C85"/>
  <c r="C81"/>
  <c r="C79"/>
  <c r="C78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10" l="1"/>
  <c r="C91"/>
</calcChain>
</file>

<file path=xl/sharedStrings.xml><?xml version="1.0" encoding="utf-8"?>
<sst xmlns="http://schemas.openxmlformats.org/spreadsheetml/2006/main" count="114" uniqueCount="111">
  <si>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</si>
  <si>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</si>
  <si>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</si>
  <si>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</si>
  <si>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</si>
  <si>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</si>
  <si>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</si>
  <si>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</si>
  <si>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</si>
  <si>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</si>
  <si>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</si>
  <si>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</si>
  <si>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</si>
  <si>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</si>
  <si>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</si>
  <si>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</si>
  <si>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</si>
  <si>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</si>
  <si>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</si>
  <si>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</si>
  <si>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</si>
  <si>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</si>
  <si>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</si>
  <si>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</si>
  <si>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</si>
  <si>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</si>
  <si>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</si>
  <si>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</si>
  <si>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</si>
  <si>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</si>
  <si>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</si>
  <si>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</si>
  <si>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</si>
  <si>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</si>
  <si>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</si>
  <si>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</si>
  <si>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</si>
  <si>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</si>
  <si>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</si>
  <si>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</si>
  <si>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</si>
  <si>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</si>
  <si>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</si>
  <si>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</si>
  <si>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</si>
  <si>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</si>
  <si>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</si>
  <si>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</si>
  <si>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</si>
  <si>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</si>
  <si>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</si>
  <si>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</si>
  <si>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</si>
  <si>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</si>
  <si>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</si>
  <si>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</si>
  <si>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</si>
  <si>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</si>
  <si>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</si>
  <si>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</si>
  <si>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</si>
  <si>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</si>
  <si>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</si>
  <si>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</si>
  <si>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</si>
  <si>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</si>
  <si>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</si>
  <si>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</si>
  <si>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</si>
  <si>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</si>
  <si>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</si>
  <si>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</si>
  <si>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</si>
  <si>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</si>
  <si>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</si>
  <si>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</si>
  <si>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</si>
  <si>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</si>
  <si>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</si>
  <si>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</si>
  <si>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</si>
  <si>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</si>
  <si>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</si>
  <si>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</si>
  <si>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</si>
  <si>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</si>
  <si>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</si>
  <si>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</si>
  <si>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</si>
  <si>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</si>
  <si>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</si>
  <si>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</si>
  <si>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</si>
  <si>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</si>
  <si>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</si>
  <si>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</si>
  <si>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</si>
  <si>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</si>
  <si>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Секретар селищної ради                                                               С.Л. Великохатній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</si>
  <si>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</si>
  <si>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</si>
  <si>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</si>
  <si>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</si>
  <si>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</si>
  <si>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</si>
  <si>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</si>
  <si>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</si>
  <si>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</si>
  <si>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Надходження коштів пайової участі у розвитку інфраструктури населеного пункту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</si>
  <si>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</si>
  <si>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Додаток 1 до рішення 
вісімнадцятої сесії селищної ради восьмого 
скликання від 27 січня  2022 року №01-18/VIII                                                                            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</si>
</sst>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7" fillId="0" borderId="0"/>
    <xf numFmtId="0" fontId="3" fillId="0" borderId="0"/>
  </cellStyleXfs>
  <cellXfs count="47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9" fillId="0" borderId="0" xfId="0" applyFont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4" fillId="0" borderId="1" xfId="1" applyFont="1" applyBorder="1"/>
    <xf numFmtId="0" fontId="15" fillId="0" borderId="1" xfId="1" applyFont="1" applyBorder="1"/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10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9" fillId="0" borderId="1" xfId="3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2" fillId="3" borderId="0" xfId="2" applyFont="1" applyFill="1" applyBorder="1" applyAlignment="1">
      <alignment horizontal="righ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2"/>
  <sheetViews>
    <sheetView tabSelected="1" workbookViewId="0">
      <selection activeCell="B3" sqref="B3"/>
    </sheetView>
  </sheetViews>
  <sheetFormatPr defaultRowHeight="15"/>
  <cols>
    <col min="1" max="1" width="11.28515625" customWidth="1"/>
    <col min="2" max="2" width="47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9" t="s">
        <v>110</v>
      </c>
      <c r="C1" s="39"/>
      <c r="D1" s="39"/>
      <c r="E1" s="39"/>
      <c r="F1" s="39"/>
    </row>
    <row r="2" spans="1:6" ht="19.5" customHeight="1">
      <c r="D2" s="9" t="s">
        <v>0</v>
      </c>
      <c r="E2" s="9"/>
      <c r="F2" s="9"/>
    </row>
    <row r="3" spans="1:6" ht="61.5" customHeight="1">
      <c r="D3" s="40" t="s">
        <v>90</v>
      </c>
      <c r="E3" s="40"/>
      <c r="F3" s="40"/>
    </row>
    <row r="6" spans="1:6" ht="25.5" customHeight="1">
      <c r="A6" s="42" t="s">
        <v>89</v>
      </c>
      <c r="B6" s="43"/>
      <c r="C6" s="43"/>
      <c r="D6" s="43"/>
      <c r="E6" s="43"/>
      <c r="F6" s="43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4" t="s">
        <v>4</v>
      </c>
      <c r="B9" s="44" t="s">
        <v>5</v>
      </c>
      <c r="C9" s="45" t="s">
        <v>6</v>
      </c>
      <c r="D9" s="44" t="s">
        <v>7</v>
      </c>
      <c r="E9" s="44" t="s">
        <v>8</v>
      </c>
      <c r="F9" s="44"/>
    </row>
    <row r="10" spans="1:6" ht="15" customHeight="1">
      <c r="A10" s="44"/>
      <c r="B10" s="44"/>
      <c r="C10" s="44"/>
      <c r="D10" s="44"/>
      <c r="E10" s="44" t="s">
        <v>9</v>
      </c>
      <c r="F10" s="46" t="s">
        <v>10</v>
      </c>
    </row>
    <row r="11" spans="1:6">
      <c r="A11" s="44"/>
      <c r="B11" s="44"/>
      <c r="C11" s="44"/>
      <c r="D11" s="44"/>
      <c r="E11" s="44"/>
      <c r="F11" s="44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11</v>
      </c>
      <c r="C13" s="12">
        <f>D13+E13</f>
        <v>107832108</v>
      </c>
      <c r="D13" s="13">
        <f>D14+D20+D26+D32+D50</f>
        <v>107756508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12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13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18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19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91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92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22</v>
      </c>
      <c r="C26" s="12">
        <f t="shared" si="1"/>
        <v>11654400</v>
      </c>
      <c r="D26" s="13">
        <f>D27+D29+D31</f>
        <v>11654400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23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25</v>
      </c>
      <c r="C29" s="12">
        <f t="shared" si="1"/>
        <v>7280400</v>
      </c>
      <c r="D29" s="13">
        <f>D30</f>
        <v>7280400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7280400</v>
      </c>
      <c r="D30" s="8">
        <v>7280400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93</v>
      </c>
      <c r="C32" s="12">
        <f t="shared" si="1"/>
        <v>35906008</v>
      </c>
      <c r="D32" s="13">
        <f>D33+D44+D46</f>
        <v>35906008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27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102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37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39</v>
      </c>
      <c r="C46" s="12">
        <f t="shared" ref="C46:C78" si="13">D46+E46</f>
        <v>16721762</v>
      </c>
      <c r="D46" s="13">
        <f>D47+D48+D49</f>
        <v>16721762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10762900</v>
      </c>
      <c r="D48" s="8">
        <v>10762900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4335862</v>
      </c>
      <c r="D49" s="8">
        <v>4335862</v>
      </c>
      <c r="E49" s="8">
        <v>0</v>
      </c>
      <c r="F49" s="8">
        <v>0</v>
      </c>
    </row>
    <row r="50" spans="1:6">
      <c r="A50" s="10">
        <v>19000000</v>
      </c>
      <c r="B50" s="11" t="s">
        <v>43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44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48</v>
      </c>
      <c r="C55" s="12">
        <f t="shared" si="13"/>
        <v>6392832.0099999998</v>
      </c>
      <c r="D55" s="24">
        <f>D56+D60+D72+D77</f>
        <v>2455900</v>
      </c>
      <c r="E55" s="13">
        <f t="shared" ref="E55:F55" si="17">E56+E60+E72+E77</f>
        <v>3936932.0100000002</v>
      </c>
      <c r="F55" s="13">
        <f t="shared" si="17"/>
        <v>82944.289999999994</v>
      </c>
    </row>
    <row r="56" spans="1:6">
      <c r="A56" s="10">
        <v>21000000</v>
      </c>
      <c r="B56" s="11" t="s">
        <v>49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50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53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54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45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30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59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61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90">
      <c r="A71" s="3">
        <v>22130000</v>
      </c>
      <c r="B71" s="4" t="s">
        <v>64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65</v>
      </c>
      <c r="C72" s="12">
        <f t="shared" si="13"/>
        <v>251444.28999999998</v>
      </c>
      <c r="D72" s="13">
        <f>D73</f>
        <v>158500</v>
      </c>
      <c r="E72" s="13">
        <f t="shared" ref="E72:F72" si="24">E73</f>
        <v>92944.29</v>
      </c>
      <c r="F72" s="13">
        <f t="shared" si="24"/>
        <v>82944.289999999994</v>
      </c>
    </row>
    <row r="73" spans="1:6">
      <c r="A73" s="10">
        <v>24060000</v>
      </c>
      <c r="B73" s="11" t="s">
        <v>50</v>
      </c>
      <c r="C73" s="12">
        <f t="shared" si="13"/>
        <v>251444.28999999998</v>
      </c>
      <c r="D73" s="13">
        <f>D74+D75</f>
        <v>158500</v>
      </c>
      <c r="E73" s="13">
        <f>E74+E75+E76</f>
        <v>92944.29</v>
      </c>
      <c r="F73" s="13">
        <f>F74+F75+F76</f>
        <v>82944.289999999994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 ht="30">
      <c r="A76" s="3">
        <v>24170000</v>
      </c>
      <c r="B76" s="4" t="s">
        <v>108</v>
      </c>
      <c r="C76" s="7">
        <f t="shared" si="13"/>
        <v>82944.289999999994</v>
      </c>
      <c r="D76" s="8">
        <v>0</v>
      </c>
      <c r="E76" s="8">
        <v>82944.289999999994</v>
      </c>
      <c r="F76" s="8">
        <v>82944.289999999994</v>
      </c>
    </row>
    <row r="77" spans="1:6">
      <c r="A77" s="10">
        <v>25000000</v>
      </c>
      <c r="B77" s="11" t="s">
        <v>67</v>
      </c>
      <c r="C77" s="7">
        <f t="shared" si="13"/>
        <v>3843987.72</v>
      </c>
      <c r="D77" s="13">
        <f>D78+D83</f>
        <v>0</v>
      </c>
      <c r="E77" s="13">
        <f t="shared" ref="E77:F77" si="25">E78+E83</f>
        <v>3843987.72</v>
      </c>
      <c r="F77" s="13">
        <f t="shared" si="25"/>
        <v>0</v>
      </c>
    </row>
    <row r="78" spans="1:6" ht="25.5">
      <c r="A78" s="10">
        <v>25010000</v>
      </c>
      <c r="B78" s="11" t="s">
        <v>68</v>
      </c>
      <c r="C78" s="12">
        <f t="shared" si="13"/>
        <v>2849846.18</v>
      </c>
      <c r="D78" s="13">
        <f>D79+D81+D82+D80</f>
        <v>0</v>
      </c>
      <c r="E78" s="13">
        <f t="shared" ref="E78:F78" si="26">E79+E81+E82+E80</f>
        <v>2849846.18</v>
      </c>
      <c r="F78" s="13">
        <f t="shared" si="26"/>
        <v>0</v>
      </c>
    </row>
    <row r="79" spans="1:6" ht="30">
      <c r="A79" s="3">
        <v>25010100</v>
      </c>
      <c r="B79" s="4" t="s">
        <v>69</v>
      </c>
      <c r="C79" s="7">
        <f t="shared" ref="C79:C110" si="27">D79+E79</f>
        <v>2603716.83</v>
      </c>
      <c r="D79" s="8">
        <v>0</v>
      </c>
      <c r="E79" s="25">
        <v>2603716.83</v>
      </c>
      <c r="F79" s="8">
        <v>0</v>
      </c>
    </row>
    <row r="80" spans="1:6" ht="30">
      <c r="A80" s="3">
        <v>25010200</v>
      </c>
      <c r="B80" s="4" t="s">
        <v>99</v>
      </c>
      <c r="C80" s="7">
        <f t="shared" si="27"/>
        <v>214635</v>
      </c>
      <c r="D80" s="8">
        <v>0</v>
      </c>
      <c r="E80" s="25">
        <v>214635</v>
      </c>
      <c r="F80" s="8">
        <v>0</v>
      </c>
    </row>
    <row r="81" spans="1:6" ht="45">
      <c r="A81" s="3">
        <v>25010300</v>
      </c>
      <c r="B81" s="4" t="s">
        <v>70</v>
      </c>
      <c r="C81" s="7">
        <f t="shared" si="27"/>
        <v>24000</v>
      </c>
      <c r="D81" s="8">
        <v>0</v>
      </c>
      <c r="E81" s="25">
        <v>24000</v>
      </c>
      <c r="F81" s="8">
        <v>0</v>
      </c>
    </row>
    <row r="82" spans="1:6" ht="47.25">
      <c r="A82" s="3">
        <v>25010400</v>
      </c>
      <c r="B82" s="17" t="s">
        <v>94</v>
      </c>
      <c r="C82" s="7">
        <f t="shared" si="27"/>
        <v>7494.35</v>
      </c>
      <c r="D82" s="8">
        <v>0</v>
      </c>
      <c r="E82" s="25">
        <v>7494.35</v>
      </c>
      <c r="F82" s="8">
        <v>0</v>
      </c>
    </row>
    <row r="83" spans="1:6">
      <c r="A83" s="18">
        <v>25020000</v>
      </c>
      <c r="B83" s="19" t="s">
        <v>95</v>
      </c>
      <c r="C83" s="21">
        <f t="shared" si="27"/>
        <v>994141.54</v>
      </c>
      <c r="D83" s="22">
        <f>D84</f>
        <v>0</v>
      </c>
      <c r="E83" s="22">
        <f>E84</f>
        <v>994141.54</v>
      </c>
      <c r="F83" s="22">
        <f t="shared" ref="F83" si="28">F84</f>
        <v>0</v>
      </c>
    </row>
    <row r="84" spans="1:6">
      <c r="A84" s="3">
        <v>25020100</v>
      </c>
      <c r="B84" s="20" t="s">
        <v>96</v>
      </c>
      <c r="C84" s="7">
        <f t="shared" si="27"/>
        <v>994141.54</v>
      </c>
      <c r="D84" s="8">
        <v>0</v>
      </c>
      <c r="E84" s="33">
        <v>994141.54</v>
      </c>
      <c r="F84" s="8">
        <v>0</v>
      </c>
    </row>
    <row r="85" spans="1:6">
      <c r="A85" s="10">
        <v>30000000</v>
      </c>
      <c r="B85" s="11" t="s">
        <v>71</v>
      </c>
      <c r="C85" s="12">
        <f t="shared" si="27"/>
        <v>55000</v>
      </c>
      <c r="D85" s="13">
        <f>D86</f>
        <v>0</v>
      </c>
      <c r="E85" s="13">
        <f t="shared" ref="E85:F87" si="29">E86</f>
        <v>55000</v>
      </c>
      <c r="F85" s="13">
        <f t="shared" si="29"/>
        <v>55000</v>
      </c>
    </row>
    <row r="86" spans="1:6">
      <c r="A86" s="10">
        <v>33000000</v>
      </c>
      <c r="B86" s="11" t="s">
        <v>72</v>
      </c>
      <c r="C86" s="12">
        <f t="shared" si="27"/>
        <v>55000</v>
      </c>
      <c r="D86" s="13">
        <f>D87</f>
        <v>0</v>
      </c>
      <c r="E86" s="13">
        <f t="shared" si="29"/>
        <v>55000</v>
      </c>
      <c r="F86" s="13">
        <f t="shared" si="29"/>
        <v>55000</v>
      </c>
    </row>
    <row r="87" spans="1:6">
      <c r="A87" s="10">
        <v>33010000</v>
      </c>
      <c r="B87" s="11" t="s">
        <v>73</v>
      </c>
      <c r="C87" s="12">
        <f t="shared" si="27"/>
        <v>55000</v>
      </c>
      <c r="D87" s="13">
        <f>D88</f>
        <v>0</v>
      </c>
      <c r="E87" s="13">
        <f t="shared" si="29"/>
        <v>55000</v>
      </c>
      <c r="F87" s="13">
        <f t="shared" si="29"/>
        <v>55000</v>
      </c>
    </row>
    <row r="88" spans="1:6" ht="75">
      <c r="A88" s="3">
        <v>33010100</v>
      </c>
      <c r="B88" s="4" t="s">
        <v>74</v>
      </c>
      <c r="C88" s="7">
        <f t="shared" si="27"/>
        <v>55000</v>
      </c>
      <c r="D88" s="8">
        <v>0</v>
      </c>
      <c r="E88" s="8">
        <v>55000</v>
      </c>
      <c r="F88" s="8">
        <v>55000</v>
      </c>
    </row>
    <row r="89" spans="1:6">
      <c r="A89" s="10">
        <v>50000000</v>
      </c>
      <c r="B89" s="11" t="s">
        <v>75</v>
      </c>
      <c r="C89" s="12">
        <f t="shared" si="27"/>
        <v>158400</v>
      </c>
      <c r="D89" s="13">
        <f>D90</f>
        <v>0</v>
      </c>
      <c r="E89" s="13">
        <f t="shared" ref="E89:F89" si="30">E90</f>
        <v>158400</v>
      </c>
      <c r="F89" s="13">
        <f t="shared" si="30"/>
        <v>0</v>
      </c>
    </row>
    <row r="90" spans="1:6" ht="60">
      <c r="A90" s="3">
        <v>50110000</v>
      </c>
      <c r="B90" s="4" t="s">
        <v>76</v>
      </c>
      <c r="C90" s="7">
        <f t="shared" si="27"/>
        <v>158400</v>
      </c>
      <c r="D90" s="8">
        <v>0</v>
      </c>
      <c r="E90" s="8">
        <v>158400</v>
      </c>
      <c r="F90" s="8">
        <v>0</v>
      </c>
    </row>
    <row r="91" spans="1:6" ht="25.5">
      <c r="A91" s="14"/>
      <c r="B91" s="15" t="s">
        <v>77</v>
      </c>
      <c r="C91" s="12">
        <f t="shared" si="27"/>
        <v>114438340.01000001</v>
      </c>
      <c r="D91" s="12">
        <f>D13+D55+D85+D89</f>
        <v>110212408</v>
      </c>
      <c r="E91" s="12">
        <f>E13+E55+E85+E89</f>
        <v>4225932.01</v>
      </c>
      <c r="F91" s="12">
        <f t="shared" ref="F91" si="31">F13+F55+F85+F89</f>
        <v>137944.28999999998</v>
      </c>
    </row>
    <row r="92" spans="1:6">
      <c r="A92" s="30">
        <v>40000000</v>
      </c>
      <c r="B92" s="31" t="s">
        <v>78</v>
      </c>
      <c r="C92" s="12">
        <f t="shared" si="27"/>
        <v>73829595.599999994</v>
      </c>
      <c r="D92" s="13">
        <f>D93</f>
        <v>73829595.599999994</v>
      </c>
      <c r="E92" s="13">
        <v>0</v>
      </c>
      <c r="F92" s="13">
        <v>0</v>
      </c>
    </row>
    <row r="93" spans="1:6">
      <c r="A93" s="30">
        <v>41000000</v>
      </c>
      <c r="B93" s="31" t="s">
        <v>79</v>
      </c>
      <c r="C93" s="12">
        <f t="shared" si="27"/>
        <v>73829595.599999994</v>
      </c>
      <c r="D93" s="13">
        <f>D94+D96+D103+D101</f>
        <v>73829595.599999994</v>
      </c>
      <c r="E93" s="13">
        <f t="shared" ref="E93:F93" si="32">E94+E96+E103+E101</f>
        <v>0</v>
      </c>
      <c r="F93" s="13">
        <f t="shared" si="32"/>
        <v>0</v>
      </c>
    </row>
    <row r="94" spans="1:6" ht="28.5">
      <c r="A94" s="30">
        <v>41020000</v>
      </c>
      <c r="B94" s="31" t="s">
        <v>80</v>
      </c>
      <c r="C94" s="12">
        <f t="shared" si="27"/>
        <v>293600</v>
      </c>
      <c r="D94" s="13">
        <f>D95</f>
        <v>293600</v>
      </c>
      <c r="E94" s="13">
        <v>0</v>
      </c>
      <c r="F94" s="13">
        <v>0</v>
      </c>
    </row>
    <row r="95" spans="1:6">
      <c r="A95" s="28">
        <v>41020100</v>
      </c>
      <c r="B95" s="29" t="s">
        <v>81</v>
      </c>
      <c r="C95" s="7">
        <f t="shared" si="27"/>
        <v>293600</v>
      </c>
      <c r="D95" s="8">
        <v>293600</v>
      </c>
      <c r="E95" s="8">
        <v>0</v>
      </c>
      <c r="F95" s="8">
        <v>0</v>
      </c>
    </row>
    <row r="96" spans="1:6" ht="28.5">
      <c r="A96" s="30">
        <v>41030000</v>
      </c>
      <c r="B96" s="31" t="s">
        <v>82</v>
      </c>
      <c r="C96" s="7">
        <f>D96+E96</f>
        <v>70000683</v>
      </c>
      <c r="D96" s="13">
        <f>D98+D99+D100+D97</f>
        <v>70000683</v>
      </c>
      <c r="E96" s="13">
        <f t="shared" ref="E96:F96" si="33">E98+E99+E100+E97</f>
        <v>0</v>
      </c>
      <c r="F96" s="13">
        <f t="shared" si="33"/>
        <v>0</v>
      </c>
    </row>
    <row r="97" spans="1:6" ht="38.25">
      <c r="A97" s="3">
        <v>41032300</v>
      </c>
      <c r="B97" s="35" t="s">
        <v>106</v>
      </c>
      <c r="C97" s="7">
        <f t="shared" si="27"/>
        <v>10000000</v>
      </c>
      <c r="D97" s="36">
        <v>10000000</v>
      </c>
      <c r="E97" s="8">
        <v>0</v>
      </c>
      <c r="F97" s="8">
        <v>0</v>
      </c>
    </row>
    <row r="98" spans="1:6" ht="30">
      <c r="A98" s="28">
        <v>41033900</v>
      </c>
      <c r="B98" s="29" t="s">
        <v>83</v>
      </c>
      <c r="C98" s="7">
        <f t="shared" si="27"/>
        <v>52581900</v>
      </c>
      <c r="D98" s="8">
        <v>52581900</v>
      </c>
      <c r="E98" s="8">
        <v>0</v>
      </c>
      <c r="F98" s="8">
        <v>0</v>
      </c>
    </row>
    <row r="99" spans="1:6" ht="45">
      <c r="A99" s="27">
        <v>41034500</v>
      </c>
      <c r="B99" s="32" t="s">
        <v>100</v>
      </c>
      <c r="C99" s="7">
        <f t="shared" si="27"/>
        <v>4770000</v>
      </c>
      <c r="D99" s="8">
        <v>4770000</v>
      </c>
      <c r="E99" s="8">
        <v>0</v>
      </c>
      <c r="F99" s="8">
        <v>0</v>
      </c>
    </row>
    <row r="100" spans="1:6" ht="60">
      <c r="A100" s="27">
        <v>41035500</v>
      </c>
      <c r="B100" s="34" t="s">
        <v>103</v>
      </c>
      <c r="C100" s="7">
        <f t="shared" si="27"/>
        <v>2648783</v>
      </c>
      <c r="D100" s="8">
        <v>2648783</v>
      </c>
      <c r="E100" s="8">
        <v>0</v>
      </c>
      <c r="F100" s="8">
        <v>0</v>
      </c>
    </row>
    <row r="101" spans="1:6" ht="25.5">
      <c r="A101" s="37">
        <v>41040000</v>
      </c>
      <c r="B101" s="11" t="s">
        <v>104</v>
      </c>
      <c r="C101" s="7">
        <f t="shared" si="27"/>
        <v>958000</v>
      </c>
      <c r="D101" s="8">
        <f>D102</f>
        <v>958000</v>
      </c>
      <c r="E101" s="8">
        <f t="shared" ref="E101:F101" si="34">E102</f>
        <v>0</v>
      </c>
      <c r="F101" s="8">
        <f t="shared" si="34"/>
        <v>0</v>
      </c>
    </row>
    <row r="102" spans="1:6" ht="75">
      <c r="A102" s="3">
        <v>41040200</v>
      </c>
      <c r="B102" s="4" t="s">
        <v>105</v>
      </c>
      <c r="C102" s="7">
        <f t="shared" si="27"/>
        <v>958000</v>
      </c>
      <c r="D102" s="8">
        <v>958000</v>
      </c>
      <c r="E102" s="8">
        <v>0</v>
      </c>
      <c r="F102" s="8">
        <v>0</v>
      </c>
    </row>
    <row r="103" spans="1:6" ht="28.5">
      <c r="A103" s="30">
        <v>41050000</v>
      </c>
      <c r="B103" s="31" t="s">
        <v>84</v>
      </c>
      <c r="C103" s="12">
        <f>D103+E103</f>
        <v>2577312.6</v>
      </c>
      <c r="D103" s="13">
        <f>D108+D109+D105+D106+D107+D104</f>
        <v>2577312.6</v>
      </c>
      <c r="E103" s="13">
        <f t="shared" ref="E103:F103" si="35">E108+E109+E105+E106+E107+E104</f>
        <v>0</v>
      </c>
      <c r="F103" s="13">
        <f t="shared" si="35"/>
        <v>0</v>
      </c>
    </row>
    <row r="104" spans="1:6" ht="135">
      <c r="A104" s="3">
        <v>41050900</v>
      </c>
      <c r="B104" s="4" t="s">
        <v>109</v>
      </c>
      <c r="C104" s="12">
        <f>D104+E104</f>
        <v>315692</v>
      </c>
      <c r="D104" s="38">
        <v>315692</v>
      </c>
      <c r="E104" s="38">
        <v>0</v>
      </c>
      <c r="F104" s="38">
        <v>0</v>
      </c>
    </row>
    <row r="105" spans="1:6" ht="60">
      <c r="A105" s="28">
        <v>41051200</v>
      </c>
      <c r="B105" s="29" t="s">
        <v>97</v>
      </c>
      <c r="C105" s="12">
        <f t="shared" ref="C105:C108" si="36">D105+E105</f>
        <v>61810</v>
      </c>
      <c r="D105" s="26">
        <v>61810</v>
      </c>
      <c r="E105" s="26">
        <v>0</v>
      </c>
      <c r="F105" s="26">
        <v>0</v>
      </c>
    </row>
    <row r="106" spans="1:6" ht="60">
      <c r="A106" s="3">
        <v>41051400</v>
      </c>
      <c r="B106" s="4" t="s">
        <v>101</v>
      </c>
      <c r="C106" s="12">
        <f t="shared" si="36"/>
        <v>702345.6</v>
      </c>
      <c r="D106" s="26">
        <v>702345.6</v>
      </c>
      <c r="E106" s="26">
        <v>0</v>
      </c>
      <c r="F106" s="26">
        <v>0</v>
      </c>
    </row>
    <row r="107" spans="1:6" ht="51">
      <c r="A107" s="3">
        <v>41052300</v>
      </c>
      <c r="B107" s="35" t="s">
        <v>107</v>
      </c>
      <c r="C107" s="12">
        <f t="shared" si="36"/>
        <v>229100</v>
      </c>
      <c r="D107" s="26">
        <v>229100</v>
      </c>
      <c r="E107" s="26"/>
      <c r="F107" s="26"/>
    </row>
    <row r="108" spans="1:6">
      <c r="A108" s="28">
        <v>41053900</v>
      </c>
      <c r="B108" s="29" t="s">
        <v>85</v>
      </c>
      <c r="C108" s="12">
        <f t="shared" si="36"/>
        <v>530635</v>
      </c>
      <c r="D108" s="25">
        <v>530635</v>
      </c>
      <c r="E108" s="25">
        <v>0</v>
      </c>
      <c r="F108" s="8">
        <v>0</v>
      </c>
    </row>
    <row r="109" spans="1:6" ht="60">
      <c r="A109" s="28">
        <v>41055000</v>
      </c>
      <c r="B109" s="29" t="s">
        <v>86</v>
      </c>
      <c r="C109" s="7">
        <f t="shared" si="27"/>
        <v>737730</v>
      </c>
      <c r="D109" s="8">
        <v>737730</v>
      </c>
      <c r="E109" s="8">
        <v>0</v>
      </c>
      <c r="F109" s="8">
        <v>0</v>
      </c>
    </row>
    <row r="110" spans="1:6">
      <c r="A110" s="16" t="s">
        <v>88</v>
      </c>
      <c r="B110" s="15" t="s">
        <v>87</v>
      </c>
      <c r="C110" s="12">
        <f t="shared" si="27"/>
        <v>188267935.60999998</v>
      </c>
      <c r="D110" s="12">
        <f>D91+D92</f>
        <v>184042003.59999999</v>
      </c>
      <c r="E110" s="12">
        <f t="shared" ref="E110:F110" si="37">E91+E92</f>
        <v>4225932.01</v>
      </c>
      <c r="F110" s="12">
        <f t="shared" si="37"/>
        <v>137944.28999999998</v>
      </c>
    </row>
    <row r="112" spans="1:6" ht="18.75">
      <c r="A112" s="41" t="s">
        <v>98</v>
      </c>
      <c r="B112" s="41"/>
      <c r="C112" s="41"/>
      <c r="D112" s="41"/>
      <c r="E112" s="41"/>
      <c r="F112" s="41"/>
    </row>
  </sheetData>
  <mergeCells count="11">
    <mergeCell ref="B1:F1"/>
    <mergeCell ref="D3:F3"/>
    <mergeCell ref="A112:F112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27" bottom="0.2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2022-01-17T10:22:05Z</cp:lastPrinted>
  <dcterms:created xsi:type="dcterms:W3CDTF">2020-12-22T08:54:36Z</dcterms:created>
  <dcterms:modified xsi:type="dcterms:W3CDTF">2022-01-17T10:22:13Z</dcterms:modified>
</cp:coreProperties>
</file>