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090"/>
  </bookViews>
  <sheets>
    <sheet name="Лист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1" l="1"/>
  <c r="G36" i="1" l="1"/>
  <c r="G37" i="1"/>
  <c r="G38" i="1"/>
  <c r="G39" i="1"/>
  <c r="G40" i="1"/>
  <c r="G41" i="1"/>
  <c r="G42" i="1"/>
  <c r="G3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H52" i="1"/>
  <c r="I52" i="1"/>
  <c r="J52" i="1"/>
  <c r="G53" i="1"/>
  <c r="G52" i="1" s="1"/>
  <c r="I13" i="1" l="1"/>
  <c r="I12" i="1" s="1"/>
  <c r="J13" i="1"/>
  <c r="J12" i="1" s="1"/>
  <c r="H12" i="1"/>
  <c r="G13" i="1"/>
  <c r="G12" i="1" s="1"/>
  <c r="G35" i="1"/>
  <c r="G34" i="1" s="1"/>
  <c r="I35" i="1"/>
  <c r="J35" i="1"/>
  <c r="I34" i="1"/>
  <c r="J34" i="1"/>
  <c r="H35" i="1"/>
  <c r="H34" i="1" s="1"/>
  <c r="H44" i="1"/>
  <c r="H43" i="1" s="1"/>
  <c r="G51" i="1"/>
  <c r="G44" i="1" s="1"/>
  <c r="G43" i="1" s="1"/>
  <c r="I54" i="1" l="1"/>
  <c r="H54" i="1"/>
  <c r="J54" i="1"/>
  <c r="G54" i="1"/>
</calcChain>
</file>

<file path=xl/sharedStrings.xml><?xml version="1.0" encoding="utf-8"?>
<sst xmlns="http://schemas.openxmlformats.org/spreadsheetml/2006/main" count="271" uniqueCount="185">
  <si>
    <t>Додаток 7</t>
  </si>
  <si>
    <t>25518000000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</si>
  <si>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</si>
  <si>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</si>
  <si>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</si>
  <si>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</si>
  <si>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</si>
  <si>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</si>
  <si>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 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</si>
  <si>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</si>
  <si>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</si>
  <si>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</si>
  <si>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</si>
  <si>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</si>
  <si>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</si>
  <si>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0100000</t>
  </si>
  <si>
    <t/>
  </si>
  <si>
    <t>Козелецька селищна рада</t>
  </si>
  <si>
    <t>0110180</t>
  </si>
  <si>
    <t>0180</t>
  </si>
  <si>
    <t>0133</t>
  </si>
  <si>
    <t>Інша діяльність у сфері державного управління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</si>
  <si>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</si>
  <si>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</si>
  <si>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</si>
  <si>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</si>
  <si>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</si>
  <si>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</si>
  <si>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</si>
  <si>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</si>
  <si>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0763</t>
  </si>
  <si>
    <t>0112152</t>
  </si>
  <si>
    <t>2152</t>
  </si>
  <si>
    <t>Інші програми та заходи у сфері охорони здоров`я</t>
  </si>
  <si>
    <t>0116030</t>
  </si>
  <si>
    <t>6030</t>
  </si>
  <si>
    <t>0620</t>
  </si>
  <si>
    <t>Організація благоустрою населених пунктів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</si>
  <si>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</si>
  <si>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</si>
  <si>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</si>
  <si>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</si>
  <si>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0117680</t>
  </si>
  <si>
    <t>7680</t>
  </si>
  <si>
    <t>0490</t>
  </si>
  <si>
    <t>Членські внески до асоціацій органів місцевого самоврядування</t>
  </si>
  <si>
    <t>0118311</t>
  </si>
  <si>
    <t>8311</t>
  </si>
  <si>
    <t>0511</t>
  </si>
  <si>
    <t>Охорона та раціональне використання природних ресурсів</t>
  </si>
  <si>
    <t>0600000</t>
  </si>
  <si>
    <t>Управлiння освiти, культури, сiм"ї, молодi та спорту Козелецької селищної ради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</si>
  <si>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</si>
  <si>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</si>
  <si>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</si>
  <si>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</si>
  <si>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</si>
  <si>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</si>
  <si>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</si>
  <si>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</si>
  <si>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>1070</t>
  </si>
  <si>
    <t>0611141</t>
  </si>
  <si>
    <t>1141</t>
  </si>
  <si>
    <t>0990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</si>
  <si>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</si>
  <si>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</si>
  <si>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</si>
  <si>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</si>
  <si>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0614082</t>
  </si>
  <si>
    <t>4082</t>
  </si>
  <si>
    <t>0829</t>
  </si>
  <si>
    <t>Інші заходи в галузі культури і мистецтва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</si>
  <si>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</si>
  <si>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</si>
  <si>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</si>
  <si>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</si>
  <si>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0800000</t>
  </si>
  <si>
    <t>Вiддiл соцiального захисту населення Козелецької селищної ради Козелецького району Чернiгiвської областi</t>
  </si>
  <si>
    <t>0813032</t>
  </si>
  <si>
    <t>3032</t>
  </si>
  <si>
    <t>Надання пільг окремим категоріям громадян з оплати послуг зв`язку</t>
  </si>
  <si>
    <t>0813242</t>
  </si>
  <si>
    <t>3242</t>
  </si>
  <si>
    <t>1090</t>
  </si>
  <si>
    <t>Інші заходи у сфері соціального захисту і соціального забезпечення</t>
  </si>
  <si>
    <t>УСЬОГО</t>
  </si>
  <si>
    <t>X</t>
  </si>
  <si>
    <t>Розподіл витрат селищного бюджету на реалізацію місцевих програм у 2022 році</t>
  </si>
  <si>
    <t>Програма фінансового забезпечення нагородження відзнакою Козелецької селищної ради на 2022 рік та здійснення інших видатків</t>
  </si>
  <si>
    <t>Рішення сесії № 14-16/VIII від 26.11.2021</t>
  </si>
  <si>
    <t>Програма підтримки та розвитку Трудового архіву Козелецької селищної ради на 2021-2022 роки</t>
  </si>
  <si>
    <t>Програма підтримки розвитку вторинної медичної допомоги на території Козелецької селищної територіальної громади на 2021 -2022 роки у новій редакції</t>
  </si>
  <si>
    <t>Рішення сесії № 23-16/VIII від 26.11.2021</t>
  </si>
  <si>
    <t>Програма забезпечення інвалідів, дітей з інвалідністю  технічними та іншими засобами на 2021-2023 роки засобами у новій редакції</t>
  </si>
  <si>
    <t>Рішення сесії № 24-16/VIII від 26.11.2021</t>
  </si>
  <si>
    <t>Програма забезпечення молочними сумішами дітей першого року життя народжених ВІЛ-інфікованими матерями на 2021-2024 роки у новій редакції</t>
  </si>
  <si>
    <t>Рішення сесії № 25-16/VIII від 26.11.2021</t>
  </si>
  <si>
    <t>Програма підтримки сталого функціонування та модернізації матеріально - технічної бази закладів первинної медико-санітарної допомоги на території Козелецької територіальної громади на 2021-2022 роки</t>
  </si>
  <si>
    <t>Рішення сесії № 25-3/VIII від 29.12.2020</t>
  </si>
  <si>
    <t>Програма безоплатного забезпечення лікарськими засобами за рецептами лікарів у разі амбулаторного лікування окремих груп населення та за певними категоріями захворювань на 2021-2022 роки у новій редакції</t>
  </si>
  <si>
    <t>Програма підтримки розвитку вторинної медичної допомоги на території Козелецької селищної територіальної громади на 2021 -2022 роки</t>
  </si>
  <si>
    <t>Програма забезпечення діяльності благоустрою  КП "Козелецьводоканал" Козелецької селищної ради на 2022 рік</t>
  </si>
  <si>
    <t>Рішення сесії № 21-16/VIII від 26.11.2021</t>
  </si>
  <si>
    <t>0116013</t>
  </si>
  <si>
    <t>Забезпечення діяльності водопровідно-каналізаційного господарства</t>
  </si>
  <si>
    <t>Рішення сесії № 22-16/VIII від 26.11.2021</t>
  </si>
  <si>
    <t>Програми здійснення землеустрою на території Козелецької селищної ради на 2022 рік</t>
  </si>
  <si>
    <t>Рішення сесії № 19-16/VIII від 26.11.2021</t>
  </si>
  <si>
    <t>0117412</t>
  </si>
  <si>
    <t>7412</t>
  </si>
  <si>
    <t>0451</t>
  </si>
  <si>
    <t>Регулювання цін на послуги місцевого автотранспорту</t>
  </si>
  <si>
    <t>Програма Приміський автобус Козелецької селищної ради на 2021-2022 роки</t>
  </si>
  <si>
    <t>Рішення сесії № 07-9/VIII від 28.05.2021</t>
  </si>
  <si>
    <t>Програма будівництва, реконструкції, ремонту та утримання автомобільних доріг комунальної власності населених пунктів  Козелецької селищної ради на 2021-2022 роки</t>
  </si>
  <si>
    <t>Рішення сесії № 27-3/VIII від 29.12.2020</t>
  </si>
  <si>
    <t>Програма про сплату членських внесків членами Асоціації міст України на 2022 рік</t>
  </si>
  <si>
    <t>Рішення сесії № 15-16/VIII від 26.11.2021</t>
  </si>
  <si>
    <t>0118110</t>
  </si>
  <si>
    <t>0320</t>
  </si>
  <si>
    <t>Заходи із запобігання та ліквідації надзвичайних ситуацій та наслідків стихійного лиха</t>
  </si>
  <si>
    <t>Програма створення і використання матеріальних резервів для запобігання, ліквідації надзвичайних ситуацій та їх наслідків на території Козелецької селищної ради на 2022-2025 роки</t>
  </si>
  <si>
    <t>Рішення сесії № 06-16/VIII від 26.11.2021</t>
  </si>
  <si>
    <t>Програма охорони навколишнього природного_x000D_ середовища на 2022 рік</t>
  </si>
  <si>
    <t>Програма організації харчування в закладах освіти _x000D_Козелецької селищної ради на 2022 рік</t>
  </si>
  <si>
    <t>Програма «Обдаровані діти» Козелецької селищної ради  на 2021-2023 роки</t>
  </si>
  <si>
    <t>Рішення сесії № 21-3/VIII від 29.12.2020</t>
  </si>
  <si>
    <t>Програма «Шкільний автобус» Козелецької селищної ради на 2021-2023 роки</t>
  </si>
  <si>
    <t>Рішення сесії № 20-3/VIII від 29.12.2020</t>
  </si>
  <si>
    <t>Рішення сесії № 11-16/VIII від 26.11.2021</t>
  </si>
  <si>
    <t>Рішення сесії № 04-16/VIII від 26.11.2021</t>
  </si>
  <si>
    <t>Рішення сесії № 271-12/VIII від 30.07.2021</t>
  </si>
  <si>
    <t>Програма підтримки збільшення народжуваності на території Козелецької селищної ради на 2021- 2022 роки</t>
  </si>
  <si>
    <t>Рішення сесії № 29-3/VIII від 29.12.2020</t>
  </si>
  <si>
    <t>0813105</t>
  </si>
  <si>
    <t>3105</t>
  </si>
  <si>
    <t>Надання реабілітаційних послуг особам з інвалідністю та дітям з інвалідністю</t>
  </si>
  <si>
    <t>Програма організації харчуванні дітей з інвалідністю у комунальній установі "Центр комплексної реабілітації дітей з інвалідністю" Козелецької селищної ради на 2022 рік</t>
  </si>
  <si>
    <t>Програма організації підвозу  дітей з інвалідністю спеціальним автотранспортним засобом для отримання реабілітаційних послуг у комунальній установі "Центр комплексної реабілітації дітей з інвалідністю" Козелецької селищної ради на 2022 рік</t>
  </si>
  <si>
    <t>Рішення сесії № 18-16/VIII від 26.11.2021</t>
  </si>
  <si>
    <t>Програма  надання допомоги громадянам, які отримують  програмний гемодіаліз на 2021-2022 роки</t>
  </si>
  <si>
    <t>0117130</t>
  </si>
  <si>
    <t>7130</t>
  </si>
  <si>
    <t>0421</t>
  </si>
  <si>
    <t>Здійснення заходів із землеустрою</t>
  </si>
  <si>
    <t>Програма фінансової підтримки в надані послуг з медичних оглядів призовників КНП "Козелецька ЛІЛ" на 2022-2023 роки</t>
  </si>
  <si>
    <t>Рішення сесії № 10-16/VIII від 26.11.2021</t>
  </si>
  <si>
    <t>Рішення сесії №13-16/VIII від 26.11.2021</t>
  </si>
  <si>
    <t>до рішення сімнадцятої сесії Козелецької селищної ради восьмого скликання "Про селищний бюджет Козелецької селищної ради на 2022 рік"  17 грудня 2021 року № 02-17/VIII</t>
  </si>
  <si>
    <t>0110000</t>
  </si>
  <si>
    <t>Програма управління майном комунальної власності Козелецйької селищної ради на 2022-2024 роки</t>
  </si>
  <si>
    <t>рішення сесії № 16-16/VIII від 26.11.2021</t>
  </si>
  <si>
    <t>рішення сесії № 15-5/VIII від 28.01.2021</t>
  </si>
  <si>
    <t>рішення сесії № 06-17/VIII від 17.12.2021</t>
  </si>
  <si>
    <t>Рішення сесії № 04-17/VIII від 17.12.2021</t>
  </si>
  <si>
    <t>Рішення сесії № 05-18/VIII від 27.01.2022</t>
  </si>
  <si>
    <t>6013</t>
  </si>
  <si>
    <t>Програма фінансової підтримки водопровідно-каналізаційного господарства комунального підприємства "Козелецьводоканал" на 2022 рік</t>
  </si>
  <si>
    <t>8110</t>
  </si>
  <si>
    <t>0610000</t>
  </si>
  <si>
    <t>Програма  проведення  культурно-мистецьких заходів та  відзначення державних і національних  свят в  Козелецькій селищній раді на 2021 .</t>
  </si>
  <si>
    <t>0810000</t>
  </si>
  <si>
    <t>Програма фінансування витрат на надання пільг окремим категоріям громадян  за послуги зв’язку на 2022 рік та порядку відшкодування коштів за надані пільги з послуг зв'язку</t>
  </si>
  <si>
    <t>Рішення сесії № 17-16/VIII від 26.11.2021</t>
  </si>
  <si>
    <t>_x000D_Програма надання адресної одноразової грошової допомоги на 2022 рік</t>
  </si>
  <si>
    <t>Програма надання адресної одноразової грошової допомоги на часткове відшкодування витрат з поховання осіб, яка здійснила поховання військовослужбовцям загиблого (померлого) під час безпосередньої участі у заходах для забепечення оборони України у зв"язку з військовою агресією Російської Федерації проти України</t>
  </si>
  <si>
    <t>Рішення виконавчого комітету  № 485-30/VIII від 15.04.2022</t>
  </si>
  <si>
    <t>Валентин БРИГИНЕЦЬ</t>
  </si>
  <si>
    <t>0113210</t>
  </si>
  <si>
    <t>3210</t>
  </si>
  <si>
    <t>1050</t>
  </si>
  <si>
    <t>Організація та проведення громадських робіт</t>
  </si>
  <si>
    <t>Програма організації та проведення громадських рорбіт для населення Козелецької селищної ради на 2022 рік</t>
  </si>
  <si>
    <t>Рішення виконавчого комітету № 571-38/VIII від 16.09.2022</t>
  </si>
  <si>
    <t>Рішення сесії №08-19/VIII від 10.06.2022</t>
  </si>
  <si>
    <t>3710000</t>
  </si>
  <si>
    <t>Орган з питань фінансів</t>
  </si>
  <si>
    <t>Субвенція з місцевого бюдету державному бюджету на виконання програми соціально-економічного розвитку регіонів</t>
  </si>
  <si>
    <t>Комплексна програма профілактики правопорушень на 2022-2025 роки</t>
  </si>
  <si>
    <t>Рішення сесії №05-16/VIII від 26.11.2021</t>
  </si>
  <si>
    <t>Програма розвитку цивільного захисту Козелецької селищної ради на 2021-2027 роки у новій редакції</t>
  </si>
  <si>
    <t>Рішення сесії № 27-21/VIII від 11.11.2022</t>
  </si>
  <si>
    <t>0618110</t>
  </si>
  <si>
    <t>Голова</t>
  </si>
  <si>
    <t xml:space="preserve">Додаток 7 до рішення 
двадцять третьої  сесії селищної ради восьмого 
скликання від 17 лютого 2023 року №04-23/VIII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</si>
</sst>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;#,&quot;-&quot;"/>
  </numFmts>
  <fonts count="16" x14ac:knownFonts="1">
    <font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6"/>
      <color rgb="FFFF0000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51">
    <xf numFmtId="0" fontId="0" fillId="0" borderId="0" xfId="0"/>
    <xf numFmtId="0" fontId="1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7" fillId="0" borderId="0" xfId="0" applyFont="1"/>
    <xf numFmtId="0" fontId="2" fillId="0" borderId="0" xfId="0" applyFont="1"/>
    <xf numFmtId="0" fontId="4" fillId="4" borderId="0" xfId="1" applyFont="1" applyFill="1" applyBorder="1" applyAlignment="1">
      <alignment horizontal="right" wrapText="1"/>
    </xf>
    <xf numFmtId="0" fontId="4" fillId="0" borderId="0" xfId="0" applyFont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right" vertical="center"/>
    </xf>
    <xf numFmtId="0" fontId="0" fillId="0" borderId="1" xfId="0" applyBorder="1" applyAlignment="1">
      <alignment vertical="center" wrapText="1"/>
    </xf>
    <xf numFmtId="0" fontId="0" fillId="0" borderId="1" xfId="0" quotePrefix="1" applyBorder="1" applyAlignment="1">
      <alignment vertical="center" wrapText="1"/>
    </xf>
    <xf numFmtId="164" fontId="0" fillId="2" borderId="1" xfId="0" applyNumberFormat="1" applyFill="1" applyBorder="1" applyAlignment="1">
      <alignment horizontal="right" vertical="center"/>
    </xf>
    <xf numFmtId="164" fontId="0" fillId="0" borderId="1" xfId="0" applyNumberFormat="1" applyBorder="1" applyAlignment="1">
      <alignment horizontal="right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0" fontId="10" fillId="5" borderId="1" xfId="0" applyFont="1" applyFill="1" applyBorder="1" applyAlignment="1">
      <alignment vertical="center" wrapText="1"/>
    </xf>
    <xf numFmtId="0" fontId="10" fillId="5" borderId="1" xfId="0" quotePrefix="1" applyFont="1" applyFill="1" applyBorder="1" applyAlignment="1">
      <alignment vertical="center" wrapText="1"/>
    </xf>
    <xf numFmtId="164" fontId="10" fillId="5" borderId="1" xfId="0" applyNumberFormat="1" applyFont="1" applyFill="1" applyBorder="1" applyAlignment="1">
      <alignment horizontal="right" vertic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12" fillId="0" borderId="1" xfId="0" applyFont="1" applyBorder="1" applyAlignment="1">
      <alignment vertical="center" wrapText="1"/>
    </xf>
    <xf numFmtId="49" fontId="13" fillId="0" borderId="2" xfId="0" applyNumberFormat="1" applyFont="1" applyBorder="1" applyAlignment="1">
      <alignment horizontal="left" vertical="center"/>
    </xf>
    <xf numFmtId="49" fontId="13" fillId="0" borderId="1" xfId="0" applyNumberFormat="1" applyFont="1" applyBorder="1" applyAlignment="1">
      <alignment horizontal="left" vertical="center" wrapText="1"/>
    </xf>
    <xf numFmtId="49" fontId="4" fillId="0" borderId="3" xfId="1" quotePrefix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64" fontId="0" fillId="5" borderId="1" xfId="0" applyNumberFormat="1" applyFill="1" applyBorder="1" applyAlignment="1">
      <alignment horizontal="right" vertical="center"/>
    </xf>
    <xf numFmtId="0" fontId="6" fillId="5" borderId="1" xfId="1" quotePrefix="1" applyFont="1" applyFill="1" applyBorder="1" applyAlignment="1">
      <alignment horizontal="center" vertical="center" wrapText="1"/>
    </xf>
    <xf numFmtId="0" fontId="6" fillId="5" borderId="1" xfId="1" applyFont="1" applyFill="1" applyBorder="1" applyAlignment="1">
      <alignment horizontal="center" vertical="center" wrapText="1"/>
    </xf>
    <xf numFmtId="4" fontId="6" fillId="5" borderId="1" xfId="1" applyNumberFormat="1" applyFont="1" applyFill="1" applyBorder="1" applyAlignment="1">
      <alignment horizontal="center" vertical="center" wrapText="1"/>
    </xf>
    <xf numFmtId="4" fontId="6" fillId="5" borderId="1" xfId="1" quotePrefix="1" applyNumberFormat="1" applyFont="1" applyFill="1" applyBorder="1" applyAlignment="1">
      <alignment vertical="center" wrapText="1"/>
    </xf>
    <xf numFmtId="0" fontId="4" fillId="5" borderId="3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right" vertical="center"/>
    </xf>
    <xf numFmtId="4" fontId="14" fillId="0" borderId="3" xfId="1" quotePrefix="1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center" wrapText="1"/>
    </xf>
    <xf numFmtId="164" fontId="0" fillId="0" borderId="1" xfId="0" applyNumberFormat="1" applyFont="1" applyBorder="1" applyAlignment="1">
      <alignment horizontal="right" vertical="center"/>
    </xf>
    <xf numFmtId="0" fontId="14" fillId="0" borderId="4" xfId="1" quotePrefix="1" applyFont="1" applyBorder="1" applyAlignment="1">
      <alignment horizontal="left" vertical="center" wrapText="1"/>
    </xf>
    <xf numFmtId="0" fontId="14" fillId="0" borderId="3" xfId="1" quotePrefix="1" applyFont="1" applyBorder="1" applyAlignment="1">
      <alignment horizontal="left" vertical="center" wrapText="1"/>
    </xf>
    <xf numFmtId="0" fontId="15" fillId="0" borderId="0" xfId="0" applyFont="1"/>
    <xf numFmtId="0" fontId="15" fillId="0" borderId="0" xfId="0" applyFont="1" applyAlignment="1">
      <alignment horizontal="right"/>
    </xf>
    <xf numFmtId="0" fontId="4" fillId="4" borderId="0" xfId="1" applyFont="1" applyFill="1" applyBorder="1" applyAlignment="1">
      <alignment horizontal="center" wrapText="1"/>
    </xf>
    <xf numFmtId="0" fontId="6" fillId="4" borderId="0" xfId="1" applyFont="1" applyFill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9" fillId="3" borderId="0" xfId="0" applyFont="1" applyFill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tabSelected="1" workbookViewId="0">
      <selection activeCell="F1" sqref="F1:K1"/>
    </sheetView>
  </sheetViews>
  <sheetFormatPr defaultRowHeight="15.75" x14ac:dyDescent="0.25"/>
  <cols>
    <col min="1" max="3" width="12" customWidth="1"/>
    <col min="4" max="4" width="29" customWidth="1"/>
    <col min="5" max="5" width="53.140625" style="3" customWidth="1"/>
    <col min="6" max="6" width="15.7109375" customWidth="1"/>
    <col min="7" max="7" width="17.5703125" customWidth="1"/>
    <col min="8" max="8" width="19" customWidth="1"/>
    <col min="9" max="9" width="18" customWidth="1"/>
    <col min="10" max="10" width="14.85546875" customWidth="1"/>
  </cols>
  <sheetData>
    <row r="1" spans="1:11" ht="49.5" customHeight="1" x14ac:dyDescent="0.25">
      <c r="F1" s="42" t="s">
        <v>184</v>
      </c>
      <c r="G1" s="42"/>
      <c r="H1" s="42"/>
      <c r="I1" s="42"/>
      <c r="J1" s="42"/>
      <c r="K1" s="42"/>
    </row>
    <row r="2" spans="1:11" ht="21" x14ac:dyDescent="0.35">
      <c r="B2" s="50"/>
      <c r="C2" s="50"/>
      <c r="D2" s="50"/>
      <c r="F2" s="5"/>
      <c r="G2" s="5"/>
      <c r="H2" s="43" t="s">
        <v>0</v>
      </c>
      <c r="I2" s="43"/>
      <c r="J2" s="5"/>
    </row>
    <row r="3" spans="1:11" ht="47.25" customHeight="1" x14ac:dyDescent="0.25">
      <c r="G3" s="44" t="s">
        <v>148</v>
      </c>
      <c r="H3" s="44"/>
      <c r="I3" s="44"/>
      <c r="J3" s="44"/>
      <c r="K3" s="44"/>
    </row>
    <row r="4" spans="1:11" x14ac:dyDescent="0.25">
      <c r="G4" s="6"/>
      <c r="H4" s="6"/>
      <c r="I4" s="6"/>
      <c r="J4" s="6"/>
      <c r="K4" s="6"/>
    </row>
    <row r="5" spans="1:11" ht="18.75" x14ac:dyDescent="0.3">
      <c r="A5" s="45" t="s">
        <v>87</v>
      </c>
      <c r="B5" s="46"/>
      <c r="C5" s="46"/>
      <c r="D5" s="46"/>
      <c r="E5" s="46"/>
      <c r="F5" s="46"/>
      <c r="G5" s="46"/>
      <c r="H5" s="46"/>
      <c r="I5" s="46"/>
      <c r="J5" s="46"/>
    </row>
    <row r="7" spans="1:11" x14ac:dyDescent="0.25">
      <c r="A7" s="1" t="s">
        <v>1</v>
      </c>
    </row>
    <row r="8" spans="1:11" x14ac:dyDescent="0.25">
      <c r="A8" t="s">
        <v>2</v>
      </c>
      <c r="J8" s="2" t="s">
        <v>3</v>
      </c>
    </row>
    <row r="9" spans="1:11" ht="15" customHeight="1" x14ac:dyDescent="0.25">
      <c r="A9" s="47" t="s">
        <v>4</v>
      </c>
      <c r="B9" s="47" t="s">
        <v>5</v>
      </c>
      <c r="C9" s="47" t="s">
        <v>6</v>
      </c>
      <c r="D9" s="48" t="s">
        <v>7</v>
      </c>
      <c r="E9" s="48" t="s">
        <v>8</v>
      </c>
      <c r="F9" s="47" t="s">
        <v>9</v>
      </c>
      <c r="G9" s="49" t="s">
        <v>10</v>
      </c>
      <c r="H9" s="48" t="s">
        <v>11</v>
      </c>
      <c r="I9" s="48" t="s">
        <v>12</v>
      </c>
      <c r="J9" s="48"/>
    </row>
    <row r="10" spans="1:11" ht="68.099999999999994" customHeight="1" x14ac:dyDescent="0.25">
      <c r="A10" s="48"/>
      <c r="B10" s="48"/>
      <c r="C10" s="48"/>
      <c r="D10" s="48"/>
      <c r="E10" s="48"/>
      <c r="F10" s="48"/>
      <c r="G10" s="49"/>
      <c r="H10" s="48"/>
      <c r="I10" s="7" t="s">
        <v>13</v>
      </c>
      <c r="J10" s="7" t="s">
        <v>14</v>
      </c>
    </row>
    <row r="11" spans="1:11" s="21" customFormat="1" ht="15" x14ac:dyDescent="0.25">
      <c r="A11" s="18">
        <v>1</v>
      </c>
      <c r="B11" s="18">
        <v>2</v>
      </c>
      <c r="C11" s="18">
        <v>3</v>
      </c>
      <c r="D11" s="18">
        <v>4</v>
      </c>
      <c r="E11" s="18">
        <v>5</v>
      </c>
      <c r="F11" s="18">
        <v>6</v>
      </c>
      <c r="G11" s="19">
        <v>7</v>
      </c>
      <c r="H11" s="18">
        <v>8</v>
      </c>
      <c r="I11" s="20">
        <v>9</v>
      </c>
      <c r="J11" s="20">
        <v>10</v>
      </c>
    </row>
    <row r="12" spans="1:11" ht="15" x14ac:dyDescent="0.25">
      <c r="A12" s="15" t="s">
        <v>15</v>
      </c>
      <c r="B12" s="15" t="s">
        <v>16</v>
      </c>
      <c r="C12" s="15" t="s">
        <v>16</v>
      </c>
      <c r="D12" s="16" t="s">
        <v>17</v>
      </c>
      <c r="E12" s="16" t="s">
        <v>16</v>
      </c>
      <c r="F12" s="16" t="s">
        <v>16</v>
      </c>
      <c r="G12" s="17">
        <f>G13</f>
        <v>22400800</v>
      </c>
      <c r="H12" s="17">
        <f>H13</f>
        <v>22322800</v>
      </c>
      <c r="I12" s="17">
        <f t="shared" ref="I12:J12" si="0">I13</f>
        <v>78000</v>
      </c>
      <c r="J12" s="17">
        <f t="shared" si="0"/>
        <v>0</v>
      </c>
    </row>
    <row r="13" spans="1:11" ht="15" x14ac:dyDescent="0.25">
      <c r="A13" s="15" t="s">
        <v>149</v>
      </c>
      <c r="B13" s="15" t="s">
        <v>16</v>
      </c>
      <c r="C13" s="15" t="s">
        <v>16</v>
      </c>
      <c r="D13" s="16" t="s">
        <v>17</v>
      </c>
      <c r="E13" s="16" t="s">
        <v>16</v>
      </c>
      <c r="F13" s="16" t="s">
        <v>16</v>
      </c>
      <c r="G13" s="17">
        <f>SUM(G14:G33)</f>
        <v>22400800</v>
      </c>
      <c r="H13" s="17">
        <f>SUM(H14:H33)</f>
        <v>22322800</v>
      </c>
      <c r="I13" s="17">
        <f t="shared" ref="I13:J13" si="1">SUM(I14:I33)</f>
        <v>78000</v>
      </c>
      <c r="J13" s="17">
        <f t="shared" si="1"/>
        <v>0</v>
      </c>
    </row>
    <row r="14" spans="1:11" ht="45" x14ac:dyDescent="0.25">
      <c r="A14" s="9" t="s">
        <v>18</v>
      </c>
      <c r="B14" s="9" t="s">
        <v>19</v>
      </c>
      <c r="C14" s="9" t="s">
        <v>20</v>
      </c>
      <c r="D14" s="10" t="s">
        <v>21</v>
      </c>
      <c r="E14" s="10" t="s">
        <v>88</v>
      </c>
      <c r="F14" s="10" t="s">
        <v>89</v>
      </c>
      <c r="G14" s="11">
        <f t="shared" ref="G14:G31" si="2">H14</f>
        <v>200000</v>
      </c>
      <c r="H14" s="12">
        <v>200000</v>
      </c>
      <c r="I14" s="12">
        <v>0</v>
      </c>
      <c r="J14" s="12">
        <v>0</v>
      </c>
    </row>
    <row r="15" spans="1:11" ht="45" x14ac:dyDescent="0.25">
      <c r="A15" s="9" t="s">
        <v>18</v>
      </c>
      <c r="B15" s="9" t="s">
        <v>19</v>
      </c>
      <c r="C15" s="9" t="s">
        <v>20</v>
      </c>
      <c r="D15" s="10" t="s">
        <v>21</v>
      </c>
      <c r="E15" s="10" t="s">
        <v>150</v>
      </c>
      <c r="F15" s="10" t="s">
        <v>151</v>
      </c>
      <c r="G15" s="11">
        <f t="shared" si="2"/>
        <v>163000</v>
      </c>
      <c r="H15" s="12">
        <v>163000</v>
      </c>
      <c r="I15" s="12">
        <v>0</v>
      </c>
      <c r="J15" s="12">
        <v>0</v>
      </c>
    </row>
    <row r="16" spans="1:11" ht="45" x14ac:dyDescent="0.25">
      <c r="A16" s="9" t="s">
        <v>18</v>
      </c>
      <c r="B16" s="9" t="s">
        <v>19</v>
      </c>
      <c r="C16" s="9" t="s">
        <v>20</v>
      </c>
      <c r="D16" s="10" t="s">
        <v>21</v>
      </c>
      <c r="E16" s="10" t="s">
        <v>90</v>
      </c>
      <c r="F16" s="10" t="s">
        <v>152</v>
      </c>
      <c r="G16" s="11">
        <f t="shared" si="2"/>
        <v>220000</v>
      </c>
      <c r="H16" s="12">
        <v>220000</v>
      </c>
      <c r="I16" s="12">
        <v>0</v>
      </c>
      <c r="J16" s="12">
        <v>0</v>
      </c>
    </row>
    <row r="17" spans="1:10" ht="60" x14ac:dyDescent="0.25">
      <c r="A17" s="9" t="s">
        <v>22</v>
      </c>
      <c r="B17" s="9" t="s">
        <v>23</v>
      </c>
      <c r="C17" s="9" t="s">
        <v>24</v>
      </c>
      <c r="D17" s="10" t="s">
        <v>25</v>
      </c>
      <c r="E17" s="10" t="s">
        <v>91</v>
      </c>
      <c r="F17" s="10" t="s">
        <v>153</v>
      </c>
      <c r="G17" s="11">
        <f t="shared" si="2"/>
        <v>5513000</v>
      </c>
      <c r="H17" s="37">
        <v>5513000</v>
      </c>
      <c r="I17" s="12">
        <v>0</v>
      </c>
      <c r="J17" s="12">
        <v>0</v>
      </c>
    </row>
    <row r="18" spans="1:10" ht="45" x14ac:dyDescent="0.25">
      <c r="A18" s="9" t="s">
        <v>22</v>
      </c>
      <c r="B18" s="9" t="s">
        <v>23</v>
      </c>
      <c r="C18" s="9" t="s">
        <v>24</v>
      </c>
      <c r="D18" s="10" t="s">
        <v>25</v>
      </c>
      <c r="E18" s="10" t="s">
        <v>93</v>
      </c>
      <c r="F18" s="10" t="s">
        <v>94</v>
      </c>
      <c r="G18" s="11">
        <f t="shared" si="2"/>
        <v>138000</v>
      </c>
      <c r="H18" s="37">
        <v>138000</v>
      </c>
      <c r="I18" s="12">
        <v>0</v>
      </c>
      <c r="J18" s="12">
        <v>0</v>
      </c>
    </row>
    <row r="19" spans="1:10" ht="45" x14ac:dyDescent="0.25">
      <c r="A19" s="9" t="s">
        <v>22</v>
      </c>
      <c r="B19" s="9" t="s">
        <v>23</v>
      </c>
      <c r="C19" s="9" t="s">
        <v>24</v>
      </c>
      <c r="D19" s="10" t="s">
        <v>25</v>
      </c>
      <c r="E19" s="10" t="s">
        <v>145</v>
      </c>
      <c r="F19" s="10" t="s">
        <v>154</v>
      </c>
      <c r="G19" s="11">
        <f t="shared" si="2"/>
        <v>10000</v>
      </c>
      <c r="H19" s="37">
        <v>10000</v>
      </c>
      <c r="I19" s="12">
        <v>0</v>
      </c>
      <c r="J19" s="12">
        <v>0</v>
      </c>
    </row>
    <row r="20" spans="1:10" ht="45" x14ac:dyDescent="0.25">
      <c r="A20" s="9" t="s">
        <v>22</v>
      </c>
      <c r="B20" s="9" t="s">
        <v>23</v>
      </c>
      <c r="C20" s="9" t="s">
        <v>24</v>
      </c>
      <c r="D20" s="10" t="s">
        <v>25</v>
      </c>
      <c r="E20" s="10" t="s">
        <v>95</v>
      </c>
      <c r="F20" s="10" t="s">
        <v>96</v>
      </c>
      <c r="G20" s="11">
        <f t="shared" si="2"/>
        <v>10000</v>
      </c>
      <c r="H20" s="37">
        <v>10000</v>
      </c>
      <c r="I20" s="12">
        <v>0</v>
      </c>
      <c r="J20" s="12">
        <v>0</v>
      </c>
    </row>
    <row r="21" spans="1:10" ht="75" x14ac:dyDescent="0.25">
      <c r="A21" s="9" t="s">
        <v>26</v>
      </c>
      <c r="B21" s="9" t="s">
        <v>27</v>
      </c>
      <c r="C21" s="9" t="s">
        <v>28</v>
      </c>
      <c r="D21" s="10" t="s">
        <v>29</v>
      </c>
      <c r="E21" s="10" t="s">
        <v>97</v>
      </c>
      <c r="F21" s="10" t="s">
        <v>98</v>
      </c>
      <c r="G21" s="11">
        <f t="shared" si="2"/>
        <v>3552000</v>
      </c>
      <c r="H21" s="12">
        <v>3552000</v>
      </c>
      <c r="I21" s="12">
        <v>0</v>
      </c>
      <c r="J21" s="12">
        <v>0</v>
      </c>
    </row>
    <row r="22" spans="1:10" ht="75" x14ac:dyDescent="0.25">
      <c r="A22" s="9" t="s">
        <v>26</v>
      </c>
      <c r="B22" s="9" t="s">
        <v>27</v>
      </c>
      <c r="C22" s="9" t="s">
        <v>28</v>
      </c>
      <c r="D22" s="10" t="s">
        <v>29</v>
      </c>
      <c r="E22" s="10" t="s">
        <v>99</v>
      </c>
      <c r="F22" s="10" t="s">
        <v>155</v>
      </c>
      <c r="G22" s="11">
        <f t="shared" si="2"/>
        <v>100000</v>
      </c>
      <c r="H22" s="12">
        <v>100000</v>
      </c>
      <c r="I22" s="12">
        <v>0</v>
      </c>
      <c r="J22" s="12">
        <v>0</v>
      </c>
    </row>
    <row r="23" spans="1:10" ht="45" x14ac:dyDescent="0.25">
      <c r="A23" s="9" t="s">
        <v>31</v>
      </c>
      <c r="B23" s="9" t="s">
        <v>32</v>
      </c>
      <c r="C23" s="9" t="s">
        <v>30</v>
      </c>
      <c r="D23" s="10" t="s">
        <v>33</v>
      </c>
      <c r="E23" s="10" t="s">
        <v>100</v>
      </c>
      <c r="F23" s="10" t="s">
        <v>92</v>
      </c>
      <c r="G23" s="11">
        <f t="shared" si="2"/>
        <v>15000</v>
      </c>
      <c r="H23" s="12">
        <v>15000</v>
      </c>
      <c r="I23" s="12">
        <v>0</v>
      </c>
      <c r="J23" s="12">
        <v>0</v>
      </c>
    </row>
    <row r="24" spans="1:10" ht="75" x14ac:dyDescent="0.25">
      <c r="A24" s="23" t="s">
        <v>168</v>
      </c>
      <c r="B24" s="24" t="s">
        <v>169</v>
      </c>
      <c r="C24" s="24" t="s">
        <v>170</v>
      </c>
      <c r="D24" s="22" t="s">
        <v>171</v>
      </c>
      <c r="E24" s="10" t="s">
        <v>172</v>
      </c>
      <c r="F24" s="10" t="s">
        <v>173</v>
      </c>
      <c r="G24" s="11">
        <f t="shared" si="2"/>
        <v>23500</v>
      </c>
      <c r="H24" s="12">
        <v>23500</v>
      </c>
      <c r="I24" s="12"/>
      <c r="J24" s="12"/>
    </row>
    <row r="25" spans="1:10" ht="45" x14ac:dyDescent="0.25">
      <c r="A25" s="9" t="s">
        <v>103</v>
      </c>
      <c r="B25" s="9" t="s">
        <v>156</v>
      </c>
      <c r="C25" s="9" t="s">
        <v>36</v>
      </c>
      <c r="D25" s="10" t="s">
        <v>104</v>
      </c>
      <c r="E25" s="10" t="s">
        <v>157</v>
      </c>
      <c r="F25" s="10" t="s">
        <v>105</v>
      </c>
      <c r="G25" s="11">
        <f t="shared" si="2"/>
        <v>300000</v>
      </c>
      <c r="H25" s="12">
        <v>300000</v>
      </c>
      <c r="I25" s="12">
        <v>0</v>
      </c>
      <c r="J25" s="12">
        <v>0</v>
      </c>
    </row>
    <row r="26" spans="1:10" ht="45" x14ac:dyDescent="0.25">
      <c r="A26" s="9" t="s">
        <v>34</v>
      </c>
      <c r="B26" s="9" t="s">
        <v>35</v>
      </c>
      <c r="C26" s="9" t="s">
        <v>36</v>
      </c>
      <c r="D26" s="10" t="s">
        <v>37</v>
      </c>
      <c r="E26" s="10" t="s">
        <v>101</v>
      </c>
      <c r="F26" s="10" t="s">
        <v>102</v>
      </c>
      <c r="G26" s="11">
        <f t="shared" si="2"/>
        <v>5700000</v>
      </c>
      <c r="H26" s="12">
        <v>5700000</v>
      </c>
      <c r="I26" s="12">
        <v>0</v>
      </c>
      <c r="J26" s="12">
        <v>0</v>
      </c>
    </row>
    <row r="27" spans="1:10" ht="45" x14ac:dyDescent="0.25">
      <c r="A27" s="9" t="s">
        <v>141</v>
      </c>
      <c r="B27" s="9" t="s">
        <v>142</v>
      </c>
      <c r="C27" s="9" t="s">
        <v>143</v>
      </c>
      <c r="D27" s="10" t="s">
        <v>144</v>
      </c>
      <c r="E27" s="10" t="s">
        <v>106</v>
      </c>
      <c r="F27" s="10" t="s">
        <v>107</v>
      </c>
      <c r="G27" s="11">
        <f t="shared" si="2"/>
        <v>272000</v>
      </c>
      <c r="H27" s="12">
        <v>272000</v>
      </c>
      <c r="I27" s="12">
        <v>0</v>
      </c>
      <c r="J27" s="12">
        <v>0</v>
      </c>
    </row>
    <row r="28" spans="1:10" ht="45" x14ac:dyDescent="0.25">
      <c r="A28" s="9" t="s">
        <v>108</v>
      </c>
      <c r="B28" s="9" t="s">
        <v>109</v>
      </c>
      <c r="C28" s="9" t="s">
        <v>110</v>
      </c>
      <c r="D28" s="10" t="s">
        <v>111</v>
      </c>
      <c r="E28" s="10" t="s">
        <v>112</v>
      </c>
      <c r="F28" s="10" t="s">
        <v>113</v>
      </c>
      <c r="G28" s="11">
        <f t="shared" si="2"/>
        <v>76000</v>
      </c>
      <c r="H28" s="12">
        <v>76000</v>
      </c>
      <c r="I28" s="12">
        <v>0</v>
      </c>
      <c r="J28" s="12">
        <v>0</v>
      </c>
    </row>
    <row r="29" spans="1:10" ht="75" x14ac:dyDescent="0.25">
      <c r="A29" s="9" t="s">
        <v>38</v>
      </c>
      <c r="B29" s="9" t="s">
        <v>39</v>
      </c>
      <c r="C29" s="9" t="s">
        <v>40</v>
      </c>
      <c r="D29" s="10" t="s">
        <v>41</v>
      </c>
      <c r="E29" s="10" t="s">
        <v>114</v>
      </c>
      <c r="F29" s="10" t="s">
        <v>115</v>
      </c>
      <c r="G29" s="11">
        <f t="shared" si="2"/>
        <v>2654300</v>
      </c>
      <c r="H29" s="12">
        <v>2654300</v>
      </c>
      <c r="I29" s="12">
        <v>0</v>
      </c>
      <c r="J29" s="12">
        <v>0</v>
      </c>
    </row>
    <row r="30" spans="1:10" ht="45" x14ac:dyDescent="0.25">
      <c r="A30" s="9" t="s">
        <v>42</v>
      </c>
      <c r="B30" s="9" t="s">
        <v>43</v>
      </c>
      <c r="C30" s="9" t="s">
        <v>44</v>
      </c>
      <c r="D30" s="10" t="s">
        <v>45</v>
      </c>
      <c r="E30" s="10" t="s">
        <v>116</v>
      </c>
      <c r="F30" s="10" t="s">
        <v>117</v>
      </c>
      <c r="G30" s="11">
        <f t="shared" si="2"/>
        <v>17000</v>
      </c>
      <c r="H30" s="12">
        <v>17000</v>
      </c>
      <c r="I30" s="12">
        <v>0</v>
      </c>
      <c r="J30" s="12">
        <v>0</v>
      </c>
    </row>
    <row r="31" spans="1:10" ht="60" x14ac:dyDescent="0.25">
      <c r="A31" s="9" t="s">
        <v>118</v>
      </c>
      <c r="B31" s="9" t="s">
        <v>158</v>
      </c>
      <c r="C31" s="9" t="s">
        <v>119</v>
      </c>
      <c r="D31" s="10" t="s">
        <v>120</v>
      </c>
      <c r="E31" s="10" t="s">
        <v>121</v>
      </c>
      <c r="F31" s="10" t="s">
        <v>122</v>
      </c>
      <c r="G31" s="11">
        <f t="shared" si="2"/>
        <v>50000</v>
      </c>
      <c r="H31" s="12">
        <v>50000</v>
      </c>
      <c r="I31" s="12">
        <v>0</v>
      </c>
      <c r="J31" s="12">
        <v>0</v>
      </c>
    </row>
    <row r="32" spans="1:10" ht="60" x14ac:dyDescent="0.25">
      <c r="A32" s="9" t="s">
        <v>118</v>
      </c>
      <c r="B32" s="9" t="s">
        <v>158</v>
      </c>
      <c r="C32" s="9" t="s">
        <v>119</v>
      </c>
      <c r="D32" s="10" t="s">
        <v>120</v>
      </c>
      <c r="E32" s="10" t="s">
        <v>180</v>
      </c>
      <c r="F32" s="10" t="s">
        <v>181</v>
      </c>
      <c r="G32" s="11">
        <f>H32</f>
        <v>3309000</v>
      </c>
      <c r="H32" s="12">
        <v>3309000</v>
      </c>
      <c r="I32" s="12"/>
      <c r="J32" s="12"/>
    </row>
    <row r="33" spans="1:10" ht="45" x14ac:dyDescent="0.25">
      <c r="A33" s="9" t="s">
        <v>46</v>
      </c>
      <c r="B33" s="9" t="s">
        <v>47</v>
      </c>
      <c r="C33" s="9" t="s">
        <v>48</v>
      </c>
      <c r="D33" s="10" t="s">
        <v>49</v>
      </c>
      <c r="E33" s="10" t="s">
        <v>123</v>
      </c>
      <c r="F33" s="10" t="s">
        <v>147</v>
      </c>
      <c r="G33" s="11">
        <f>H33+I33</f>
        <v>78000</v>
      </c>
      <c r="H33" s="12">
        <v>0</v>
      </c>
      <c r="I33" s="12">
        <v>78000</v>
      </c>
      <c r="J33" s="12">
        <v>0</v>
      </c>
    </row>
    <row r="34" spans="1:10" ht="38.25" x14ac:dyDescent="0.25">
      <c r="A34" s="15" t="s">
        <v>50</v>
      </c>
      <c r="B34" s="15" t="s">
        <v>16</v>
      </c>
      <c r="C34" s="15" t="s">
        <v>16</v>
      </c>
      <c r="D34" s="16" t="s">
        <v>51</v>
      </c>
      <c r="E34" s="16" t="s">
        <v>16</v>
      </c>
      <c r="F34" s="16" t="s">
        <v>16</v>
      </c>
      <c r="G34" s="17">
        <f>G35</f>
        <v>9365212</v>
      </c>
      <c r="H34" s="17">
        <f>H35</f>
        <v>3988212</v>
      </c>
      <c r="I34" s="17">
        <f t="shared" ref="I34:J34" si="3">I35</f>
        <v>5377000</v>
      </c>
      <c r="J34" s="17">
        <f t="shared" si="3"/>
        <v>0</v>
      </c>
    </row>
    <row r="35" spans="1:10" ht="38.25" x14ac:dyDescent="0.25">
      <c r="A35" s="15" t="s">
        <v>159</v>
      </c>
      <c r="B35" s="15" t="s">
        <v>16</v>
      </c>
      <c r="C35" s="15" t="s">
        <v>16</v>
      </c>
      <c r="D35" s="16" t="s">
        <v>51</v>
      </c>
      <c r="E35" s="16" t="s">
        <v>16</v>
      </c>
      <c r="F35" s="16" t="s">
        <v>16</v>
      </c>
      <c r="G35" s="17">
        <f>SUM(G36:G41)</f>
        <v>9365212</v>
      </c>
      <c r="H35" s="17">
        <f>SUM(H36:H41)</f>
        <v>3988212</v>
      </c>
      <c r="I35" s="17">
        <f>SUM(I36:I41)</f>
        <v>5377000</v>
      </c>
      <c r="J35" s="17">
        <f>SUM(J36:J41)</f>
        <v>0</v>
      </c>
    </row>
    <row r="36" spans="1:10" ht="45" x14ac:dyDescent="0.25">
      <c r="A36" s="9" t="s">
        <v>52</v>
      </c>
      <c r="B36" s="9" t="s">
        <v>53</v>
      </c>
      <c r="C36" s="9" t="s">
        <v>54</v>
      </c>
      <c r="D36" s="10" t="s">
        <v>55</v>
      </c>
      <c r="E36" s="10" t="s">
        <v>124</v>
      </c>
      <c r="F36" s="10" t="s">
        <v>146</v>
      </c>
      <c r="G36" s="11">
        <f t="shared" ref="G36:G41" si="4">I36+H36</f>
        <v>1407057</v>
      </c>
      <c r="H36" s="12">
        <v>7057</v>
      </c>
      <c r="I36" s="12">
        <v>1400000</v>
      </c>
      <c r="J36" s="12">
        <v>0</v>
      </c>
    </row>
    <row r="37" spans="1:10" ht="45" x14ac:dyDescent="0.25">
      <c r="A37" s="9" t="s">
        <v>56</v>
      </c>
      <c r="B37" s="9" t="s">
        <v>57</v>
      </c>
      <c r="C37" s="9" t="s">
        <v>58</v>
      </c>
      <c r="D37" s="10" t="s">
        <v>59</v>
      </c>
      <c r="E37" s="10" t="s">
        <v>124</v>
      </c>
      <c r="F37" s="10" t="s">
        <v>146</v>
      </c>
      <c r="G37" s="11">
        <f t="shared" si="4"/>
        <v>4164459</v>
      </c>
      <c r="H37" s="12">
        <v>187459</v>
      </c>
      <c r="I37" s="12">
        <v>3977000</v>
      </c>
      <c r="J37" s="12">
        <v>0</v>
      </c>
    </row>
    <row r="38" spans="1:10" ht="45" x14ac:dyDescent="0.25">
      <c r="A38" s="9" t="s">
        <v>61</v>
      </c>
      <c r="B38" s="9" t="s">
        <v>62</v>
      </c>
      <c r="C38" s="9" t="s">
        <v>63</v>
      </c>
      <c r="D38" s="10" t="s">
        <v>64</v>
      </c>
      <c r="E38" s="10" t="s">
        <v>127</v>
      </c>
      <c r="F38" s="10" t="s">
        <v>128</v>
      </c>
      <c r="G38" s="11">
        <f t="shared" si="4"/>
        <v>3625900</v>
      </c>
      <c r="H38" s="12">
        <v>3625900</v>
      </c>
      <c r="I38" s="12">
        <v>0</v>
      </c>
      <c r="J38" s="12">
        <v>0</v>
      </c>
    </row>
    <row r="39" spans="1:10" ht="45" x14ac:dyDescent="0.25">
      <c r="A39" s="9" t="s">
        <v>65</v>
      </c>
      <c r="B39" s="9" t="s">
        <v>66</v>
      </c>
      <c r="C39" s="9" t="s">
        <v>63</v>
      </c>
      <c r="D39" s="10" t="s">
        <v>67</v>
      </c>
      <c r="E39" s="10" t="s">
        <v>125</v>
      </c>
      <c r="F39" s="10" t="s">
        <v>126</v>
      </c>
      <c r="G39" s="11">
        <f t="shared" si="4"/>
        <v>103796</v>
      </c>
      <c r="H39" s="37">
        <v>103796</v>
      </c>
      <c r="I39" s="12">
        <v>0</v>
      </c>
      <c r="J39" s="12">
        <v>0</v>
      </c>
    </row>
    <row r="40" spans="1:10" ht="45" x14ac:dyDescent="0.25">
      <c r="A40" s="9" t="s">
        <v>68</v>
      </c>
      <c r="B40" s="9" t="s">
        <v>69</v>
      </c>
      <c r="C40" s="9" t="s">
        <v>70</v>
      </c>
      <c r="D40" s="10" t="s">
        <v>71</v>
      </c>
      <c r="E40" s="10" t="s">
        <v>160</v>
      </c>
      <c r="F40" s="10" t="s">
        <v>129</v>
      </c>
      <c r="G40" s="11">
        <f t="shared" si="4"/>
        <v>50000</v>
      </c>
      <c r="H40" s="37">
        <v>50000</v>
      </c>
      <c r="I40" s="12">
        <v>0</v>
      </c>
      <c r="J40" s="12">
        <v>0</v>
      </c>
    </row>
    <row r="41" spans="1:10" ht="60" x14ac:dyDescent="0.25">
      <c r="A41" s="9" t="s">
        <v>72</v>
      </c>
      <c r="B41" s="9" t="s">
        <v>73</v>
      </c>
      <c r="C41" s="9" t="s">
        <v>74</v>
      </c>
      <c r="D41" s="10" t="s">
        <v>75</v>
      </c>
      <c r="E41" s="10" t="s">
        <v>125</v>
      </c>
      <c r="F41" s="10" t="s">
        <v>126</v>
      </c>
      <c r="G41" s="11">
        <f t="shared" si="4"/>
        <v>14000</v>
      </c>
      <c r="H41" s="37">
        <v>14000</v>
      </c>
      <c r="I41" s="12"/>
      <c r="J41" s="12">
        <v>0</v>
      </c>
    </row>
    <row r="42" spans="1:10" ht="60" x14ac:dyDescent="0.25">
      <c r="A42" s="36" t="s">
        <v>182</v>
      </c>
      <c r="B42" s="9" t="s">
        <v>158</v>
      </c>
      <c r="C42" s="9" t="s">
        <v>119</v>
      </c>
      <c r="D42" s="10" t="s">
        <v>120</v>
      </c>
      <c r="E42" s="10" t="s">
        <v>180</v>
      </c>
      <c r="F42" s="10" t="s">
        <v>181</v>
      </c>
      <c r="G42" s="11">
        <f>I42+H42</f>
        <v>4700000</v>
      </c>
      <c r="H42" s="12">
        <v>4700000</v>
      </c>
      <c r="I42" s="12"/>
      <c r="J42" s="12"/>
    </row>
    <row r="43" spans="1:10" ht="51" x14ac:dyDescent="0.25">
      <c r="A43" s="15" t="s">
        <v>76</v>
      </c>
      <c r="B43" s="15" t="s">
        <v>16</v>
      </c>
      <c r="C43" s="15" t="s">
        <v>16</v>
      </c>
      <c r="D43" s="16" t="s">
        <v>77</v>
      </c>
      <c r="E43" s="16" t="s">
        <v>16</v>
      </c>
      <c r="F43" s="16" t="s">
        <v>16</v>
      </c>
      <c r="G43" s="17">
        <f>G44</f>
        <v>1295000</v>
      </c>
      <c r="H43" s="17">
        <f>H44</f>
        <v>1295000</v>
      </c>
      <c r="I43" s="17">
        <v>0</v>
      </c>
      <c r="J43" s="17">
        <v>0</v>
      </c>
    </row>
    <row r="44" spans="1:10" ht="51" x14ac:dyDescent="0.25">
      <c r="A44" s="15" t="s">
        <v>161</v>
      </c>
      <c r="B44" s="15" t="s">
        <v>16</v>
      </c>
      <c r="C44" s="15" t="s">
        <v>16</v>
      </c>
      <c r="D44" s="16" t="s">
        <v>77</v>
      </c>
      <c r="E44" s="16" t="s">
        <v>16</v>
      </c>
      <c r="F44" s="16" t="s">
        <v>16</v>
      </c>
      <c r="G44" s="17">
        <f>SUM(G45:G51)</f>
        <v>1295000</v>
      </c>
      <c r="H44" s="17">
        <f>SUM(H45:H51)</f>
        <v>1295000</v>
      </c>
      <c r="I44" s="17">
        <v>0</v>
      </c>
      <c r="J44" s="17">
        <v>0</v>
      </c>
    </row>
    <row r="45" spans="1:10" ht="60" x14ac:dyDescent="0.25">
      <c r="A45" s="9" t="s">
        <v>78</v>
      </c>
      <c r="B45" s="9" t="s">
        <v>79</v>
      </c>
      <c r="C45" s="9" t="s">
        <v>60</v>
      </c>
      <c r="D45" s="10" t="s">
        <v>80</v>
      </c>
      <c r="E45" s="10" t="s">
        <v>162</v>
      </c>
      <c r="F45" s="10" t="s">
        <v>130</v>
      </c>
      <c r="G45" s="11">
        <v>35000</v>
      </c>
      <c r="H45" s="12">
        <v>35000</v>
      </c>
      <c r="I45" s="12">
        <v>0</v>
      </c>
      <c r="J45" s="12">
        <v>0</v>
      </c>
    </row>
    <row r="46" spans="1:10" ht="60" x14ac:dyDescent="0.25">
      <c r="A46" s="9" t="s">
        <v>134</v>
      </c>
      <c r="B46" s="9" t="s">
        <v>135</v>
      </c>
      <c r="C46" s="9" t="s">
        <v>53</v>
      </c>
      <c r="D46" s="10" t="s">
        <v>136</v>
      </c>
      <c r="E46" s="10" t="s">
        <v>137</v>
      </c>
      <c r="F46" s="10" t="s">
        <v>163</v>
      </c>
      <c r="G46" s="11">
        <v>60000</v>
      </c>
      <c r="H46" s="12">
        <v>60000</v>
      </c>
      <c r="I46" s="12">
        <v>0</v>
      </c>
      <c r="J46" s="12">
        <v>0</v>
      </c>
    </row>
    <row r="47" spans="1:10" ht="75" x14ac:dyDescent="0.25">
      <c r="A47" s="9" t="s">
        <v>134</v>
      </c>
      <c r="B47" s="9" t="s">
        <v>135</v>
      </c>
      <c r="C47" s="9" t="s">
        <v>53</v>
      </c>
      <c r="D47" s="10" t="s">
        <v>136</v>
      </c>
      <c r="E47" s="10" t="s">
        <v>138</v>
      </c>
      <c r="F47" s="10" t="s">
        <v>139</v>
      </c>
      <c r="G47" s="11">
        <v>50000</v>
      </c>
      <c r="H47" s="12">
        <v>50000</v>
      </c>
      <c r="I47" s="12">
        <v>0</v>
      </c>
      <c r="J47" s="12">
        <v>0</v>
      </c>
    </row>
    <row r="48" spans="1:10" ht="75" x14ac:dyDescent="0.25">
      <c r="A48" s="9" t="s">
        <v>81</v>
      </c>
      <c r="B48" s="9" t="s">
        <v>82</v>
      </c>
      <c r="C48" s="9" t="s">
        <v>83</v>
      </c>
      <c r="D48" s="10" t="s">
        <v>84</v>
      </c>
      <c r="E48" s="10" t="s">
        <v>164</v>
      </c>
      <c r="F48" s="10" t="s">
        <v>166</v>
      </c>
      <c r="G48" s="11">
        <v>600000</v>
      </c>
      <c r="H48" s="12">
        <v>600000</v>
      </c>
      <c r="I48" s="12">
        <v>0</v>
      </c>
      <c r="J48" s="12">
        <v>0</v>
      </c>
    </row>
    <row r="49" spans="1:10" ht="45" x14ac:dyDescent="0.25">
      <c r="A49" s="9" t="s">
        <v>81</v>
      </c>
      <c r="B49" s="9" t="s">
        <v>82</v>
      </c>
      <c r="C49" s="9" t="s">
        <v>83</v>
      </c>
      <c r="D49" s="10" t="s">
        <v>84</v>
      </c>
      <c r="E49" s="10" t="s">
        <v>140</v>
      </c>
      <c r="F49" s="10" t="s">
        <v>131</v>
      </c>
      <c r="G49" s="11">
        <v>100000</v>
      </c>
      <c r="H49" s="12">
        <v>100000</v>
      </c>
      <c r="I49" s="12">
        <v>0</v>
      </c>
      <c r="J49" s="12">
        <v>0</v>
      </c>
    </row>
    <row r="50" spans="1:10" ht="45" x14ac:dyDescent="0.25">
      <c r="A50" s="9" t="s">
        <v>81</v>
      </c>
      <c r="B50" s="9" t="s">
        <v>82</v>
      </c>
      <c r="C50" s="9" t="s">
        <v>83</v>
      </c>
      <c r="D50" s="10" t="s">
        <v>84</v>
      </c>
      <c r="E50" s="10" t="s">
        <v>132</v>
      </c>
      <c r="F50" s="10" t="s">
        <v>133</v>
      </c>
      <c r="G50" s="11">
        <v>300000</v>
      </c>
      <c r="H50" s="12">
        <v>300000</v>
      </c>
      <c r="I50" s="12">
        <v>0</v>
      </c>
      <c r="J50" s="12">
        <v>0</v>
      </c>
    </row>
    <row r="51" spans="1:10" ht="94.5" customHeight="1" x14ac:dyDescent="0.25">
      <c r="A51" s="9" t="s">
        <v>81</v>
      </c>
      <c r="B51" s="9" t="s">
        <v>82</v>
      </c>
      <c r="C51" s="9" t="s">
        <v>83</v>
      </c>
      <c r="D51" s="10" t="s">
        <v>84</v>
      </c>
      <c r="E51" s="10" t="s">
        <v>165</v>
      </c>
      <c r="F51" s="10" t="s">
        <v>174</v>
      </c>
      <c r="G51" s="11">
        <f>H51</f>
        <v>150000</v>
      </c>
      <c r="H51" s="12">
        <v>150000</v>
      </c>
      <c r="I51" s="12"/>
      <c r="J51" s="12"/>
    </row>
    <row r="52" spans="1:10" x14ac:dyDescent="0.25">
      <c r="A52" s="28" t="s">
        <v>175</v>
      </c>
      <c r="B52" s="29"/>
      <c r="C52" s="30"/>
      <c r="D52" s="31" t="s">
        <v>176</v>
      </c>
      <c r="E52" s="32"/>
      <c r="F52" s="32"/>
      <c r="G52" s="27">
        <f>G53</f>
        <v>50000</v>
      </c>
      <c r="H52" s="27">
        <f t="shared" ref="H52:J52" si="5">H53</f>
        <v>50000</v>
      </c>
      <c r="I52" s="27">
        <f t="shared" si="5"/>
        <v>0</v>
      </c>
      <c r="J52" s="27">
        <f t="shared" si="5"/>
        <v>0</v>
      </c>
    </row>
    <row r="53" spans="1:10" ht="51" x14ac:dyDescent="0.25">
      <c r="A53" s="38">
        <v>3719800</v>
      </c>
      <c r="B53" s="39">
        <v>9800</v>
      </c>
      <c r="C53" s="25"/>
      <c r="D53" s="35" t="s">
        <v>177</v>
      </c>
      <c r="E53" s="33" t="s">
        <v>178</v>
      </c>
      <c r="F53" s="26" t="s">
        <v>179</v>
      </c>
      <c r="G53" s="11">
        <f t="shared" ref="G53" si="6">H53</f>
        <v>50000</v>
      </c>
      <c r="H53" s="34">
        <v>50000</v>
      </c>
      <c r="I53" s="34"/>
      <c r="J53" s="34"/>
    </row>
    <row r="54" spans="1:10" s="4" customFormat="1" ht="15" x14ac:dyDescent="0.25">
      <c r="A54" s="13" t="s">
        <v>86</v>
      </c>
      <c r="B54" s="13" t="s">
        <v>86</v>
      </c>
      <c r="C54" s="13" t="s">
        <v>86</v>
      </c>
      <c r="D54" s="14" t="s">
        <v>85</v>
      </c>
      <c r="E54" s="14" t="s">
        <v>86</v>
      </c>
      <c r="F54" s="14" t="s">
        <v>86</v>
      </c>
      <c r="G54" s="8">
        <f>G43+G34+G12+G52</f>
        <v>33111012</v>
      </c>
      <c r="H54" s="8">
        <f>H43+H34+H12+H52</f>
        <v>27656012</v>
      </c>
      <c r="I54" s="8">
        <f>I43+I34+I12+I52</f>
        <v>5455000</v>
      </c>
      <c r="J54" s="8">
        <f>J43+J34+J12+J52</f>
        <v>0</v>
      </c>
    </row>
    <row r="57" spans="1:10" ht="18.75" x14ac:dyDescent="0.3">
      <c r="A57" s="40"/>
      <c r="B57" s="40" t="s">
        <v>183</v>
      </c>
      <c r="C57" s="40"/>
      <c r="D57" s="40"/>
      <c r="E57" s="41" t="s">
        <v>167</v>
      </c>
      <c r="F57" s="40"/>
      <c r="G57" s="40"/>
    </row>
  </sheetData>
  <mergeCells count="14">
    <mergeCell ref="F1:K1"/>
    <mergeCell ref="H2:I2"/>
    <mergeCell ref="G3:K3"/>
    <mergeCell ref="A5:J5"/>
    <mergeCell ref="A9:A10"/>
    <mergeCell ref="B9:B10"/>
    <mergeCell ref="C9:C10"/>
    <mergeCell ref="D9:D10"/>
    <mergeCell ref="E9:E10"/>
    <mergeCell ref="F9:F10"/>
    <mergeCell ref="G9:G10"/>
    <mergeCell ref="H9:H10"/>
    <mergeCell ref="I9:J9"/>
    <mergeCell ref="B2:D2"/>
  </mergeCells>
  <pageMargins left="0.44" right="0.19685039370078741" top="0.39370078740157483" bottom="0.19685039370078741" header="0" footer="0"/>
  <pageSetup paperSize="9" scale="4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Користувач</cp:lastModifiedBy>
  <cp:lastPrinted>2023-02-07T07:20:08Z</cp:lastPrinted>
  <dcterms:created xsi:type="dcterms:W3CDTF">2020-12-21T13:45:28Z</dcterms:created>
  <dcterms:modified xsi:type="dcterms:W3CDTF">2023-02-07T07:20:16Z</dcterms:modified>
</cp:coreProperties>
</file>